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345"/>
  </bookViews>
  <sheets>
    <sheet name="รวม" sheetId="6" r:id="rId1"/>
    <sheet name="สป.กก." sheetId="1" r:id="rId2"/>
    <sheet name="กรมพลศึกษา" sheetId="2" r:id="rId3"/>
    <sheet name="กรมการท่องเที่ยว" sheetId="3" r:id="rId4"/>
    <sheet name="อพท." sheetId="4" r:id="rId5"/>
    <sheet name="ม.การกีฬา" sheetId="5" r:id="rId6"/>
    <sheet name="Sheet2" sheetId="7" r:id="rId7"/>
  </sheets>
  <definedNames>
    <definedName name="_xlnm._FilterDatabase" localSheetId="6" hidden="1">Sheet2!$A$1:$A$15</definedName>
    <definedName name="_xlnm._FilterDatabase" localSheetId="2" hidden="1">กรมพลศึกษา!$E$1:$E$27</definedName>
    <definedName name="_xlnm._FilterDatabase" localSheetId="5" hidden="1">ม.การกีฬา!$G$1:$G$24</definedName>
    <definedName name="_xlnm._FilterDatabase" localSheetId="4" hidden="1">อพท.!$G$1:$G$37</definedName>
  </definedNames>
  <calcPr calcId="145621"/>
</workbook>
</file>

<file path=xl/calcChain.xml><?xml version="1.0" encoding="utf-8"?>
<calcChain xmlns="http://schemas.openxmlformats.org/spreadsheetml/2006/main">
  <c r="H1" i="1" l="1"/>
  <c r="J11" i="5"/>
  <c r="J5" i="5"/>
  <c r="L11" i="3"/>
  <c r="I36" i="4"/>
  <c r="I33" i="4"/>
  <c r="I15" i="4"/>
  <c r="I19" i="4"/>
  <c r="I2" i="4"/>
  <c r="I11" i="4"/>
  <c r="L33" i="3"/>
  <c r="L24" i="3"/>
  <c r="L31" i="3"/>
  <c r="L28" i="3"/>
  <c r="L18" i="3"/>
  <c r="L14" i="3"/>
  <c r="L2" i="3"/>
  <c r="F10" i="3"/>
  <c r="D25" i="2"/>
  <c r="H19" i="2"/>
  <c r="H13" i="2"/>
  <c r="H2" i="2"/>
  <c r="H3" i="1" l="1"/>
  <c r="H90" i="1"/>
  <c r="H89" i="1"/>
  <c r="H78" i="1"/>
  <c r="H71" i="1"/>
  <c r="H65" i="1"/>
  <c r="H57" i="1"/>
  <c r="H51" i="1"/>
  <c r="H50" i="1"/>
  <c r="H43" i="1"/>
  <c r="H38" i="1"/>
  <c r="H31" i="1"/>
  <c r="H27" i="1"/>
  <c r="H24" i="1"/>
  <c r="E24" i="1"/>
  <c r="H21" i="1"/>
  <c r="F23" i="2"/>
</calcChain>
</file>

<file path=xl/sharedStrings.xml><?xml version="1.0" encoding="utf-8"?>
<sst xmlns="http://schemas.openxmlformats.org/spreadsheetml/2006/main" count="647" uniqueCount="257">
  <si>
    <t>กระทรวง</t>
  </si>
  <si>
    <t>กรม</t>
  </si>
  <si>
    <t>ยืนยันทั้งหมด/ไม่ยืนยันทั้งหมด/พิจารณารายข้อ</t>
  </si>
  <si>
    <t>y1 ยืนยัน</t>
  </si>
  <si>
    <t>y1 ไม่เห็นด้วย</t>
  </si>
  <si>
    <t>y1 ขอเปลี่ยนบทบาท (จากหลัก-&gt;รอง และ จากรอง-&gt;หลัก)</t>
  </si>
  <si>
    <t>pre-workshop ยืนยัน</t>
  </si>
  <si>
    <t>pre-workshop ไม่เห็นด้วย</t>
  </si>
  <si>
    <t>workshop ยืนยัน</t>
  </si>
  <si>
    <t>workshop ไม่เห็นด้วย</t>
  </si>
  <si>
    <t>ความคิดเห็นเพิ่มเติม (ถ้ามี)</t>
  </si>
  <si>
    <t>สำนักงานปลัดกระทรวงการท่องเที่ยวและกีฬา</t>
  </si>
  <si>
    <t>กระทรวงการท่องเที่ยวและกีฬา</t>
  </si>
  <si>
    <t>พิจารณารายข้อ</t>
  </si>
  <si>
    <t>050101 รายได้จากการท่องเที่ยวเชิงสร้างสรรค์และวัฒนธรรมเพิ่มขึ้น (สนับสนุน)</t>
  </si>
  <si>
    <t>050102 เมืองและชุมชนที่มีศักยภาพด้านการท่องเที่ยวเชิงสร้างสรรค์และวัฒนธรรมเพิ่มขึ้น (สนับสนุน)</t>
  </si>
  <si>
    <t>050103 สินค้าท่องเที่ยวเชิงสร้างสรรค์และวัฒนธรรมได้รับการขึ้นทะเบียนทรัพย์สินทางปัญญาเพิ่มขึ้น (สนับสนุน)</t>
  </si>
  <si>
    <t>050201 รายได้จากการท่องเที่ยวเชิงธุรกิจ เพิ่มขึ้น (สนับสนุน)</t>
  </si>
  <si>
    <t>050202 การเป็นจุดหมายปลายทางในการจัดการประชุมนานาชาติของไทย (สนับสนุน)</t>
  </si>
  <si>
    <t>050301 รายได้จากการท่องเที่ยวเชิงสุขภาพ ความงาม และแพทย์แผนไทย เพิ่มขึ้น (หลัก)</t>
  </si>
  <si>
    <t>050302 อันดับด้านรายได้การท่องเที่ยวเชิงสุขภาพของประเทศไทย (หลัก)</t>
  </si>
  <si>
    <t>050401 รายได้การท่องเที่ยวสำราญทางน้ำเพิ่มขึ้น (หลัก)</t>
  </si>
  <si>
    <t>050402 การขยายตัวของท่าเรือท่องเที่ยวในประเทศไทยเพิ่มขึ้น (สนับสนุน)</t>
  </si>
  <si>
    <t>050501 ประเทศไทยเป็นจุดเชื่อมต่อการเดินทางของนักท่องเที่ยวในภูมิภาคอาเซียน (หลัก)</t>
  </si>
  <si>
    <t>050601 นักท่องเที่ยวมีความปลอดภัยในชีวิตและทรัพย์สินมากขึ้น (หลัก)</t>
  </si>
  <si>
    <t>050602 โครงสร้างพื้นฐานเพื่อสนับสนุนการท่องเที่ยวมีคุณภาพและมาตรฐานดีขึ้น (สนับสนุน)</t>
  </si>
  <si>
    <t>050603 การท่องเที่ยวอย่างมีความรับผิดชอบต่อสังคมและสิ่งแวดล้อมดีขึ้น (สนับสนุน)</t>
  </si>
  <si>
    <t>140101 คนไทยออกกำลังกาย เล่นกีฬา และนันทนาการอย่างสม่ำเสมอเพิ่มขึ้น (สนับสนุน)</t>
  </si>
  <si>
    <t>140201 นักกีฬาไทยประสบความสำเร็จในการแข่งขันระดับนานาชาติ (สนับสนุน)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</si>
  <si>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(สนับสนุน)</t>
  </si>
  <si>
    <t>140301 บุคลากรด้านการกีฬาและนันทนาการมีคุณภาพและมาตรฐานเพิ่มขึ้น (หลัก)</t>
  </si>
  <si>
    <t>050101V01F01 เครือข่ายกลุ่มความร่วมมือทางวิชาการ</t>
  </si>
  <si>
    <t>050101V01F02 การวิจัยเชิงพื้นที่</t>
  </si>
  <si>
    <t>050101V02F01 ความคิดสร้างสรรค์ ศิลปะ วัฒนธรรม และองค์ความรู้ของท้องถิ่น</t>
  </si>
  <si>
    <t>050101V02F02 ศักยภาพชุมชน และผู้ประกอบการ</t>
  </si>
  <si>
    <t>050101V02F03 ความร่วมมือและการพัฒนาเครือข่ายผู้มีส่วนได้ส่วนเสียในแหล่งท่องเที่ยว</t>
  </si>
  <si>
    <t>050101V04F01 ศักยภาพความพร้อมของบุคลากรการท่องเที่ยวในชุมชน</t>
  </si>
  <si>
    <t>050101V04F02 ฐานข้อมูลเชิงลึกที่เกี่ยวข้อง</t>
  </si>
  <si>
    <t>050101V04F03 เทคโนโลยีและนวัตกรรม</t>
  </si>
  <si>
    <t>050102V02F01 พัฒนาสินค้าและบริการ ด้วยวิธีการสมัยใหม่</t>
  </si>
  <si>
    <t>050102V02F02 กิจกรรมสร้างสรรค์ และวัฒนธรรมภายในชุมชน</t>
  </si>
  <si>
    <t>050102V02F03 วิถีชีวิต และบรรยากาศ</t>
  </si>
  <si>
    <t>050102V02F04 เรื่องราวของชุมชน</t>
  </si>
  <si>
    <t>050102V03F02 บทบาทการมีส่วนร่วมของภาคีการพัฒนา</t>
  </si>
  <si>
    <t>050102V03F03 แผนการพัฒนาพื้นที่</t>
  </si>
  <si>
    <t>050102V03F04 ความสามารถของพื้นที่ในการรองรับนักท่องเที่ยว</t>
  </si>
  <si>
    <t>050102V03F05 ศักยภาพของชุมชน</t>
  </si>
  <si>
    <t>050102V04F01 กฎ ระเบียบ นโยบายที่เอื้อและสนับสนุน</t>
  </si>
  <si>
    <t>050102V04F02 ความปลอดภัยของเมืองและชุมชน</t>
  </si>
  <si>
    <t>050103V01F01 การสร้างสรรค์สินค้า ผลิตภัณฑ์ และบริการ</t>
  </si>
  <si>
    <t>050103V01F02 คุณค่าของสินค้าและบริการที่เชื่อมโยงกับวัฒนธรรมและภูมิปัญญาท้องถิ่น</t>
  </si>
  <si>
    <t>050103V04F04 ศักยภาพของผู้ประกอบการ วิสาหกิจชุมชน</t>
  </si>
  <si>
    <t>050201V01F01 สินค้าและบริการที่มีศักยภาพ</t>
  </si>
  <si>
    <t>050201V04F01 ฐานข้อมูลเชิงลึกที่เกี่ยวข้อง</t>
  </si>
  <si>
    <t>050201V04F02 เทคโนโลยี นวัตกรรม และระบบสารสนเทศ</t>
  </si>
  <si>
    <t>050202V01F02 มาตรฐานของสินค้า บริการ สถานที่ บุคลากร</t>
  </si>
  <si>
    <t>050202V01F04 ความเข้มแข็งและความพร้อมของสมาคมเจ้าภาพในประเทศไทยและธุรกิจเกี่ยวเนื่อง</t>
  </si>
  <si>
    <t>050202V04F02 ฐานข้อมูลเชิงลึกที่เกี่ยวข้อง</t>
  </si>
  <si>
    <t>050202V04F03 นโยบายและมาตรการที่สนับสนุนการจัดประชุมนานาชาติ</t>
  </si>
  <si>
    <t>050301V01F01 มาตรฐานและความปลอดภัยของสินค้าและบริการ</t>
  </si>
  <si>
    <t>050301V01F03 ความหลากหลายและความครอบคลุมของสินค้าและบริการ ที่เชื่อมโยงการท่องเที่ยว</t>
  </si>
  <si>
    <t>050301V03F01 การดูแลสุขภาพของนักท่องเที่ยวแบบครบวงจร</t>
  </si>
  <si>
    <t>050301V03F02 เครือข่ายท่องเที่ยวเชื่อมโยง</t>
  </si>
  <si>
    <t>050301V03F03 การอำนวยสะดวกในการเดินทางของนักท่องเที่ยวและญาติ</t>
  </si>
  <si>
    <t>050301V05F01 ฐานข้อมูลเชิงลึกที่เกี่ยวข้อง</t>
  </si>
  <si>
    <t>050301V05F02 ความเชื่อมั่นต่อภาพลักษณ์สินค้า บริการ สถานประกอบการ ด้านการท่องเที่ยวเชิงสุขภาพ</t>
  </si>
  <si>
    <t>050302V01F01 มาตรฐานและความปลอดภัยของสินค้าและบริการ</t>
  </si>
  <si>
    <t>050302V01F03 ความหลากหลายและความครอบคลุมของสินค้าและบริการ ที่เชื่อมโยงการท่องเที่ยว</t>
  </si>
  <si>
    <t>050302V03F01 การดูแลสุขภาพของนักท่องเที่ยวแบบครบวงจร</t>
  </si>
  <si>
    <t>050302V05F01 ฐานข้อมูลเชิงลึกที่เกี่ยวข้อง</t>
  </si>
  <si>
    <t>050302V05F02 ความเชื่อมั่นต่อภาพลักษณ์สินค้า บริการ สถานประกอบการ</t>
  </si>
  <si>
    <t>050401V01F01 เส้นทางเชื่อมโยงจากท่าเรือไปยังแหล่งท่องเที่ยว</t>
  </si>
  <si>
    <t>050401V01F02 ศักยภาพแหล่งท่องเที่ยว</t>
  </si>
  <si>
    <t>050401V01F03 ขีดความสามารถในการรองรับนักท่องเที่ยว</t>
  </si>
  <si>
    <t>050401V03F02 การสร้างผู้ให้บริการการท่องเที่ยวสำราญทางน้ำ</t>
  </si>
  <si>
    <t>050401V03F03 การสนับสนุนเครือข่ายธุรกิจระหว่างภาคเอกชน</t>
  </si>
  <si>
    <t>050401V03F04 ศักยภาพของอุตสาหกรรมและบริการเชื่อมโยง</t>
  </si>
  <si>
    <t>050401V05F02 ฐานข้อมูลเชิงลึกที่เกี่ยวข้อง</t>
  </si>
  <si>
    <t>050402V01F01 แหล่งท่องเที่ยวทางน้ำที่มีศักยภาพและดึงดูดนักท่องเที่ยว</t>
  </si>
  <si>
    <t>050501V01F01 กรอบความร่วมมือระหว่างประเทศด้านการท่องเที่ยว</t>
  </si>
  <si>
    <t>050501V01F02 กฎหมายที่เอื้ออำนวยต่อการเดินทางระหว่างประเทศอาเซียน</t>
  </si>
  <si>
    <t>050501V01F03 กฎหมายที่เอื้อต่อการรองรับนักท่องเที่ยวต่างชาติ</t>
  </si>
  <si>
    <t>050501V02F01 แหล่งท่องเที่ยวเชื่อมโยงภูมิภาค</t>
  </si>
  <si>
    <t>050501V02F02 เรื่องราวที่เชื่อมโยงแหล่งท่องเที่ยวในภูมิภาค</t>
  </si>
  <si>
    <t>050501V03F03 เครือข่ายการท่องเที่ยวเชื่อมโยง</t>
  </si>
  <si>
    <t>050601V01F01 ศักยภาพบุคลากรด้านการท่องเที่ยว</t>
  </si>
  <si>
    <t>050601V01F02 เครือข่ายในพื้นที่ เพื่อช่วยเหลือนักท่องเที่ยว</t>
  </si>
  <si>
    <t>050601V01F03 สิ่งอำนวยความสะดวกที่เกี่ยวข้อง</t>
  </si>
  <si>
    <t>050601V01F04 ระบบการให้ความช่วยเหลือ เยียวยานักท่องเที่ยว</t>
  </si>
  <si>
    <t>050601V01F05 เทคโนโลยีสารสนเทศและฐานข้อมูลที่เกี่ยวข้อง</t>
  </si>
  <si>
    <t>050601V02F02 กฎ ระเบียบ นโยบาย เพื่อรองรับการช่วยเหลือนักท่องเที่ยว</t>
  </si>
  <si>
    <t>050601V02F03 ความตระหนักรู้ด้านความปลอดภัยในการท่องเที่ยว</t>
  </si>
  <si>
    <t>050601V03F02 การบริหารจัดการด้านสุขอนามัยและความปลอดภัยของนักท่องเที่ยว</t>
  </si>
  <si>
    <t>050602V01F02 ความพร้อมของโครงสร้างพื้นฐานในแหล่งท่องเที่ยว</t>
  </si>
  <si>
    <t>050602V02F01 บริการสาธารณะและสาธารณูปโภคในแหล่งท่องเที่ยว</t>
  </si>
  <si>
    <t>050602V02F02 ศูนย์บริการข้อมูลนักท่องเที่ยว Information center</t>
  </si>
  <si>
    <t>050602V02F04 ความสะดวกในการเข้าถึงเทคโนโลยีสารสนเทศ</t>
  </si>
  <si>
    <t>050602V03F02 การมีส่วนร่วมของภาคีการพัฒนาต่าง ๆ</t>
  </si>
  <si>
    <t>050602V03F03 ฐานข้อมูลเชิงลึกที่เกี่ยวข้อง</t>
  </si>
  <si>
    <t>050603V01F01 ขีดความสามารถในการรองรับนักท่องเที่ยว</t>
  </si>
  <si>
    <t>050603V01F02 กิจกรรมการท่องเที่ยวอย่างเป็นมิตรต่อสิ่งแวดล้อม</t>
  </si>
  <si>
    <t>050603V01F03 ความสะอาด และความพร้อมของสิ่งอำนวยความสะดวกในแหล่งท่องเที่ยว</t>
  </si>
  <si>
    <t>050603V02F01 ความเป็นเจ้าของในพื้นที่</t>
  </si>
  <si>
    <t>050603V02F02 ความตระหนักถึงความรับผิดชอบต่อสังคมและสิ่งแวดล้อม</t>
  </si>
  <si>
    <t>050603V02F03 กลไกการมีส่วนร่วม</t>
  </si>
  <si>
    <t>050603V04F01 ความตระหนักรู้และความเข้าใจของทุกภาคีที่เกี่ยวข้อง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</si>
  <si>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</t>
  </si>
  <si>
    <t>140101V01F03 เครื่องมือที่ตอบสนองความต้องการในการออกกำลังกาย เล่นกีฬา และนันทนาการในรูปแบบใหม่</t>
  </si>
  <si>
    <t>140101V02F01 ความตระหนัก ทัศนคติ ถึงความสำคัญของการออกกำลังกาย เล่นกีฬา นันทนาการและรักสุขภาพ</t>
  </si>
  <si>
    <t>140101V02F02 การสร้างแรงจูงใจ ในการออกกำลังกาย เล่นกีฬา และนันทนาการ</t>
  </si>
  <si>
    <t>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</t>
  </si>
  <si>
    <t>140101V03F02 บุคลากรและอาสาสมัครที่เพียงพอ มีองค์ความรู้และทักษะ สามารถถ่ายทอดได้อย่างถูกต้องเหมาะสม</t>
  </si>
  <si>
    <t>140101V04F01 นโยบาย มาตรการส่งเสริมการออกกำลังกาย กีฬาและนันทนาการ</t>
  </si>
  <si>
    <t>140101V04F02 การบูรณาการหน่วยงานเพื่อส่งเสริมการออกกำลังกาย กีฬาและนันทนาการ</t>
  </si>
  <si>
    <t>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</t>
  </si>
  <si>
    <t>140101V04F04 รูปแบบกิจกรรมที่ตอบสนองความต้องการในการออกกำลังกาย กีฬาและนันทนาการ</t>
  </si>
  <si>
    <t>140101V04F05 ฐานข้อมูลการออกกำลังกาย เล่นกีฬา และนันทนาการ</t>
  </si>
  <si>
    <t>140201V04F03 นโยบายภาครัฐที่สนับสนุน</t>
  </si>
  <si>
    <t>140301V03F02 แผนการพัฒนาบุคลากรกีฬา</t>
  </si>
  <si>
    <t>140301V04F02 มาตรการ นโยบายภาครัฐที่สนับสนุน</t>
  </si>
  <si>
    <t>140301V04F03 ภาคีเครือข่าย</t>
  </si>
  <si>
    <t>030201V04F03 การส่งเสริมการท่องเที่ยวเชิงเกษตรปลอดภัยและเกษตรอินทรีย์"</t>
  </si>
  <si>
    <t>030301V02F07 การพัฒนาแหล่งผลิตเป็นแหล่งท่องเที่ยวเชิงเกษตร</t>
  </si>
  <si>
    <t>050202V02F02 กลไกในการจัดเก็บและรายงานข้อมูลเข้าสู่ International Congress and Convention Association (ICCA) อย่างเป็นระบบและครบถ้วน ทันเวลา</t>
  </si>
  <si>
    <t>050402V02F02 ความร่วมมือระหว่างภาครัฐ เอกชน ภาคีการพัฒนาต่าง ๆ และประชาชน</t>
  </si>
  <si>
    <t>140201V01F06 การปลูกฝัง ความเชื่อมั่นของครอบครัวในอาชีพนักกีฬา</t>
  </si>
  <si>
    <t>140201V03F04 ความพร้อมขององค์กรที่เกี่ยวข้องในการพัฒนานักกีฬาระดับนานาชาติ</t>
  </si>
  <si>
    <t>140201V04F04 เครือข่ายด้านการกีฬา</t>
  </si>
  <si>
    <t>140201V04F06 ฐานข้อมูลกีฬา</t>
  </si>
  <si>
    <t>140201V04F07 กฎระเบียบต่าง ๆ ที่เกี่ยวข้อง</t>
  </si>
  <si>
    <t>180501V02F03 การบูรณาการดำเนินงานของภาคีพัฒนาที่เกี่ยวข้อง</t>
  </si>
  <si>
    <t>220101V01F01 การกำหนดผู้รับผิดชอบการประเมินกฎหมาย</t>
  </si>
  <si>
    <t>220101V04F04 การบูรณาการและแลกเปลี่ยนข้อมูลร่วมกับหน่วยงานที่เกี่ยวข้อง</t>
  </si>
  <si>
    <t>กรมพลศึกษา</t>
  </si>
  <si>
    <t>140101 คนไทยออกกำลังกาย เล่นกีฬา และนันทนาการอย่างสม่ำเสมอเพิ่มขึ้น (หลัก)</t>
  </si>
  <si>
    <t>140101V01F02 การเข้าถึงโครงสร้างพื้นฐานและสิ่งอำนวยความสะดวกในการออกกำลังกายเล่นกีฬาและนันทนาการ</t>
  </si>
  <si>
    <t>140101V02F03 องค์ความรู้ เกี่ยวกับการออกกำลังกาย เล่นกีฬา และนันทนาการที่เหมาะสม</t>
  </si>
  <si>
    <t>140101V02F04 ปัจจัยและโอกาสในการเข้าถึง การบริการด้านกีฬา นันทนาการ และวิทยาศาสตร์การกีฬา</t>
  </si>
  <si>
    <t>140201V01F05 แรงจูงใจ เป้าหมายความสำเร็จ</t>
  </si>
  <si>
    <t>140201V02F02 การแข่งขัน เวทีให้แสดงออกในระดับชาติ</t>
  </si>
  <si>
    <t>140301V01F02 ความสอดคล้องกับความต้องการบุคลากรกีฬาและนันทนาการทุกประเภท</t>
  </si>
  <si>
    <t>140301V02F01 การฝึกอบรมบุคลากร</t>
  </si>
  <si>
    <t>140301V03F03 การติดตามประเมินผลบุคลากร</t>
  </si>
  <si>
    <t>140201V01F01 ผู้ฝึกสอนที่มีความรู้ความสามารถตามมาตรฐานระดับชาติ นานาชาติ</t>
  </si>
  <si>
    <t>140201V02F03 การแข่งขัน เวทีให้แสดงออกในระดับนานาชาติ</t>
  </si>
  <si>
    <t>140201V04F02 อุปกรณ์ โครงสร้างพื้นฐานการกีฬา</t>
  </si>
  <si>
    <t>140301V01F01 มาตรฐาน (ตามสมาคม สหพันธ์นานาชาติ วิชาชีพ ฯลฯ)</t>
  </si>
  <si>
    <t>140301V02F02 ระบบรับรองมาตรฐานบุคลากรด้านกีฬาและนันทนาการ</t>
  </si>
  <si>
    <t>140301V02F03 แรงจูงใจ</t>
  </si>
  <si>
    <t>140301V03F01 การปฏิบัติหน้าที่ของบุคลากรในระดับชาติและระดับนานาชาติ</t>
  </si>
  <si>
    <t>กรมการท่องเที่ยว</t>
  </si>
  <si>
    <t>050301 รายได้จากการท่องเที่ยวเชิงสุขภาพ ความงาม และแพทย์แผนไทย เพิ่มขึ้น (สนับสนุน)</t>
  </si>
  <si>
    <t>050401 รายได้การท่องเที่ยวสำราญทางน้ำเพิ่มขึ้น (สนับสนุน)</t>
  </si>
  <si>
    <t>050501 ประเทศไทยเป็นจุดเชื่อมต่อการเดินทางของนักท่องเที่ยวในภูมิภาคอาเซียน (สนับสนุน)</t>
  </si>
  <si>
    <t>050601 นักท่องเที่ยวมีความปลอดภัยในชีวิตและทรัพย์สินมากขึ้น (สนับสนุน)</t>
  </si>
  <si>
    <t>050603 การท่องเที่ยวอย่างมีความรับผิดชอบต่อสังคมและสิ่งแวดล้อมดีขึ้น (หลัก)</t>
  </si>
  <si>
    <t>050302 อันดับด้านรายได้การท่องเที่ยวเชิงสุขภาพของประเทศไทย (สนับสนุน)</t>
  </si>
  <si>
    <t>060202 ความยั่งยืนทางภูมินิเวศ ภูมิสังคม และภูมิวัฒนธรรม (สนับสนุน)</t>
  </si>
  <si>
    <t>110501 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 (สนับสนุน)</t>
  </si>
  <si>
    <t>050101V02F04 มาตรฐานของแหล่งท่องเที่ยว สินค้า และบริการ</t>
  </si>
  <si>
    <t>050101V03F03 กิจกรรมการท่องเที่ยวที่สร้างสรรค์</t>
  </si>
  <si>
    <t>050201V02F01 การสื่อสารภาพลักษณ์ (Image and Branding) ด้านท่องเที่ยวเชิงธุรกิจของไทยในระดับโลก</t>
  </si>
  <si>
    <t>050201V02F02 กลุ่มตลาดเป้าหมายที่สำคัญในทุกระดับ</t>
  </si>
  <si>
    <t>050401V02F01 บุคลากรด้านการท่องเที่ยวทางน้ำที่มีศักยภาพ</t>
  </si>
  <si>
    <t>050401V04F01 การสื่อสาร สร้างการรับรู้ แหล่งท่องเที่ยวสำราญทางน้ำ</t>
  </si>
  <si>
    <t>050401V04F04 เส้นทางการท่องเที่ยวใหม่ในประเทศไทย</t>
  </si>
  <si>
    <t>050601V03F01 มาตรฐานของแหล่งท่องเที่ยวและสิ่งอำนวยความสะดวก</t>
  </si>
  <si>
    <t>050602V03F04 ศักยภาพผู้ให้บริการ</t>
  </si>
  <si>
    <t>050603V04F02 มาตรการจูงใจให้มีความรับผิดชอบต่อสังคมและสิ่งแวดล้อม</t>
  </si>
  <si>
    <t>050603V04F03 ศักยภาพในการบริหารจัดการแหล่งท่องเที่ยว</t>
  </si>
  <si>
    <t>050103V02F01 การพัฒนาการออกแบบสินค้า</t>
  </si>
  <si>
    <t>050103V02F03 มาตรฐานสินค้าเป็นที่ยอมรับ</t>
  </si>
  <si>
    <t>050103V02F04 สินค้าที่สอดคล้องกับความต้องการของตลาด</t>
  </si>
  <si>
    <t>050103V04F01 องค์ความรู้ นวัตกรรม เทคโนโลยี การออกแบบ และทรัพย์สินทางปัญญา</t>
  </si>
  <si>
    <t>050103V04F02 ความตระหนักรู้ถึงความสำคัญของสินค้าที่ได้รับการขึ้นทะเบียนทรัพย์สินทางปัญญา</t>
  </si>
  <si>
    <t>050202V01F05 ศักยภาพของบุคลากรและผู้ประกอบการ</t>
  </si>
  <si>
    <t>050301V01F02 มาตรฐานสถานประกอบการ</t>
  </si>
  <si>
    <t>050301V02F01 มาตรฐานวิชาชีพของบุคลากร</t>
  </si>
  <si>
    <t>050302V01F02 มาตรฐานสถานประกอบการ</t>
  </si>
  <si>
    <t>050302V02F01 มาตรฐานวิชาชีพของบุคลากร</t>
  </si>
  <si>
    <t>050302V03F03 การอำนวยสะดวกในการเดินทางของนักท่องเที่ยวและญาติ</t>
  </si>
  <si>
    <t>050601V02F01 การบังคับใช้กฎหมายอย่างเคร่งครัด</t>
  </si>
  <si>
    <t>060202V03F03 ขีดความสามารถในการรองรับของพื้นที่</t>
  </si>
  <si>
    <t>110501V04F02 กิจกรรมทางสังคมที่ส่งเสริมการมีส่วนร่วมของผู้สูงอายุ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</si>
  <si>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</si>
  <si>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050102 เมืองและชุมชนที่มีศักยภาพด้านการท่องเที่ยวเชิงสร้างสรรค์และวัฒนธรรมเพิ่มขึ้น (หลัก)</t>
  </si>
  <si>
    <t>180101 การบริโภคและการผลิตของประเทศมีความยั่งยืนสูงขึ้น (สนับสนุน)</t>
  </si>
  <si>
    <t>180201 ความสมบูรณ์ของระบบนิเวศทางทะเลเพิ่มขึ้น (สนับสนุน)</t>
  </si>
  <si>
    <t>160202 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 (สนับสนุน)</t>
  </si>
  <si>
    <t>050102V01F01 บรรยากาศของเมืองที่ส่งเสริมให้เกิดความคิดสร้างสรรค์</t>
  </si>
  <si>
    <t>050603V03F01 ตระหนักต่อความรับผิดชอบ</t>
  </si>
  <si>
    <t>160202V03F01 การส่งเสริมองค์ความรู้และทักษะการประกอบอาชีพ</t>
  </si>
  <si>
    <t>160202V03F02 การพัฒนาศักยภาพประชาชนกลุ่มเป้าหมาย</t>
  </si>
  <si>
    <t>160202V03F03 การส่งเสริม และต่อยอดอาชีพสู่ผู้ประกอบการธุรกิจชุมชน</t>
  </si>
  <si>
    <t>060202V02F07 การส่งเสริมองค์ความรู้และภูมิปัญญาท้องถิ่น และสร้างสำนึกและความตระหนักของชุมชน</t>
  </si>
  <si>
    <t>180101V02F02 การส่งเสริมการท่องเที่ยวยั่งยืน</t>
  </si>
  <si>
    <t>180201V02F02 การจัดการท่องเที่ยวอย่างยั่งยืน</t>
  </si>
  <si>
    <t>มหาวิทยาลัยการกีฬาแห่งชาติ</t>
  </si>
  <si>
    <t>100101 คนไทยเป็นมนุษย์ที่สมบูรณ์ มีความพร้อมในทุกมิติตามมาตรฐานและสมดุลทั้งด้านสติปัญญาคุณธรรมจริยธรรม มีจิตวิญญาณที่ดี เข้าใจในการปฏิบัติตนปรับตัวเข้ากับสภาพแวดล้อมดีขึ้น (สนับสนุน)</t>
  </si>
  <si>
    <t>140301 บุคลากรด้านการกีฬาและนันทนาการมีคุณภาพและมาตรฐานเพิ่มขึ้น (สนับสนุน)</t>
  </si>
  <si>
    <t>100101V03F01 บุคลากรทางการศึกษา</t>
  </si>
  <si>
    <t>140201V01F03 หลักสูตรการเรียนการสอนกีฬาในสถานศึกษา</t>
  </si>
  <si>
    <t>มหาวิทยาลัยการกีฬาแห่งชาติ เป็นสถาบันการศึกษาเฉพาะทางด้านศาสตร์การกีฬา มีบทบาทสำคัญในการส่งเสริมให้คนไทยออกกำลังกาย เล่นกีฬา และนันทนาการ อย่างสม่ำเสมอเพิ่มขึ้น ซึ่งถือเป็นเป้าหมายของแผนแม่บทย่อย ที่ 1 ภายใต้ยุทธศาสตร์ชาติ ประเด็นที่ 14 ศักยภาพการกีฬา ที่มีเป้าหมาย คือ คนไทยมีสุขภาพดีขึ้น มีน้ำใจนักกีฬา และมีวินัย เคารพกฎ กติกา มากขึ้นด้วยกีฬา มหาวิทยาลัยจึงให้บริการวิชาการด้านกีฬา แก่เด็ก เยาวชน และประชาชน ตามความถนัดและความเชี่ยวชาญของมหาวิทยาลัย ทางมหาวิทยาลัยจึงได้เล็งเห็นถึงความสำคัญ ในการบริหารจัดการสภาพแวดล้อมของท้องถิ่นแต่ละพื้นที่ ที่ล้วนมีศิลปวัฒนธรรมแตกต่างกันออกไป เพื่อจัดทำรูปแบบกิจกรรมการออกกำลังกาย เล่นกีฬาที่ตอบสนองความต้องการของชุมชน และท้องถิ่นที่สามารถเอื้อให้คนในชุมชนท้องถิ่นได้สามารถ ออกกำลังกาย เล่นกีฬา และนันทนาการได้อย่างเหมาะสม และอย่างสม่ำเสมอ เพิ่มขึ้นอย่างต่อเนื่อง โดยใช้รูปแบบของการละเล่นพื้นบ้านและกีฬาไทย เป็นกิจกรรมกรออกกำลังกายและเล่นกีฬาที่มีความสนุกสนาน เพลิดเพลิน ควบคู่กับการอนุรักษ์ศิลปวัฒนธรรมของท้องถิ่นตนเอง ซึ่งผลลัพธ์ที่ได้จะนำไปสู่การสร้างเสริมสุขภาพ กับการอนุรักษ์ศิลปวัฒนธรรมไทย ทำให้เกิดความภาคภูมิใจในความเป็นไทย และสามารถสร้างโอกาสและมูลค่าทางวัฒนธรรมของกีฬาไทย ดังนั้นเพื่อให้การขับเคลื่อนส่งเสริมให้เด็กและเยาวชนได้ออกกำลังกาย เล่นกีฬา และนันทนาการเพิ่มขึ้นอย่างต่อเนื่อง มหาวิทยาลัยจึงต้องจัดกิจกรรมที่เหมาะสมกับสภาพแวดล้อมของแต่ละท้องถิ่นที่มีอัตลักษณ์และเอกลักษณ์แตกต่างกันออกไปตามบริบทของชุมชน และเพื่อเอื้อให้คนไทยได้ออกกำลังกาย เล่นกีฬา และนันทนาการอย่างสม่ำเสมอและเพิ่มขึ้นอย่างต่อเนื่อง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</si>
  <si>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</si>
  <si>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</si>
  <si>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</si>
  <si>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t>
  </si>
  <si>
    <t>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ศักยภาพของชุมชน|050102V04F01 กฎ ระเบียบ นโยบายที่เอื้อและสนับสนุน|050102V04F02 ความปลอดภัยของเมืองและชุมชน</t>
  </si>
  <si>
    <t>,"|",</t>
  </si>
  <si>
    <t>220101V01F01 การกำหนดผู้รับผิดชอบการประเมินกฎหมาย|220101V04F04 การบูรณาการและแลกเปลี่ยนข้อมูลร่วมกับหน่วยงานที่เกี่ยวข้อง</t>
  </si>
  <si>
    <t>ไม่พบข้อมูล</t>
  </si>
  <si>
    <t>050103V01F01 การสร้างสรรค์สินค้า ผลิตภัณฑ์ และบริการ|050103V01F02 คุณค่าของสินค้าและบริการที่เชื่อมโยงกับวัฒนธรรมและภูมิปัญญาท้องถิ่น|050103V04F04 ศักยภาพของผู้ประกอบการ วิสาหกิจชุมชน</t>
  </si>
  <si>
    <t>050201V01F01 สินค้าและบริการที่มีศักยภาพ|050201V04F01 ฐานข้อมูลเชิงลึกที่เกี่ยวข้อง|050201V04F02 เทคโนโลยี นวัตกรรม และระบบสารสนเทศ</t>
  </si>
  <si>
    <t>050202V01F02 มาตรฐานของสินค้า บริการ สถานที่ บุคลากร|050202V01F04 ความเข้มแข็งและความพร้อมของสมาคมเจ้าภาพในประเทศไทยและธุรกิจเกี่ยวเนื่อง|050202V04F02 ฐานข้อมูลเชิงลึกที่เกี่ยวข้อง|050202V04F03 นโยบายและมาตรการที่สนับสนุนการจัดประชุมนานาชาติ|050202V02F02 กลไกในการจัดเก็บและรายงานข้อมูลเข้าสู่ International Congress and Convention Association (ICCA) อย่างเป็นระบบและครบถ้วน ทันเวลา</t>
  </si>
  <si>
    <t>050301V01F01 มาตรฐานและความปลอดภัยของสินค้าและบริการ|050301V01F03 ความหลากหลายและความครอบคลุมของสินค้าและบริการ ที่เชื่อมโยงการท่องเที่ยว|050301V01F03 ความหลากหลายและความครอบคลุมของสินค้าและบริการ ที่เชื่อมโยงการท่องเที่ยว|050301V03F01 การดูแลสุขภาพของนักท่องเที่ยวแบบครบวงจร|050301V03F02 เครือข่ายท่องเที่ยวเชื่อมโยง|050301V03F03 การอำนวยสะดวกในการเดินทางของนักท่องเที่ยวและญาติ|050301V05F01 ฐานข้อมูลเชิงลึกที่เกี่ยวข้อง|050301V05F02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</si>
  <si>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050302V01F01 มาตรฐานและความปลอดภัยของสินค้าและบริการ|050302V01F03 ความหลากหลายและความครอบคลุมของสินค้าและบริการ ที่เชื่อมโยงการท่องเที่ยว|050302V03F01 การดูแลสุขภาพของนักท่องเที่ยวแบบครบวงจร|050302V05F01 ฐานข้อมูลเชิงลึกที่เกี่ยวข้อง|050302V05F02 ความเชื่อมั่นต่อภาพลักษณ์สินค้า บริการ สถานประกอบการ</t>
  </si>
  <si>
    <t>050401V01F01 เส้นทางเชื่อมโยงจากท่าเรือไปยังแหล่งท่องเที่ยว|050401V01F02 ศักยภาพแหล่งท่องเที่ยว|050401V01F03 ขีดความสามารถในการรองรับนักท่องเที่ยว|050401V03F02 การสร้างผู้ให้บริการการท่องเที่ยวสำราญทางน้ำ|050401V03F03 การสนับสนุนเครือข่ายธุรกิจระหว่างภาคเอกชน|050401V03F04 ศักยภาพของอุตสาหกรรมและบริการเชื่อมโยง|050401V05F02 ฐานข้อมูลเชิงลึกที่เกี่ยวข้อง</t>
  </si>
  <si>
    <t>050402V01F01 แหล่งท่องเที่ยวทางน้ำที่มีศักยภาพและดึงดูดนักท่องเที่ยว|050402V02F02 ความร่วมมือระหว่างภาครัฐ เอกชน ภาคีการพัฒนาต่าง ๆ และประชาชน</t>
  </si>
  <si>
    <t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t>
  </si>
  <si>
    <t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สิ่งอำนวยความสะดวกที่เกี่ยวข้อง|050601V01F04 ระบบการให้ความช่วยเหลือ เยียวยานักท่องเที่ยว|050601V01F05 เทคโนโลยีสารสนเทศและฐานข้อมูลที่เกี่ยวข้อง|050601V02F02 กฎ ระเบียบ นโยบาย เพื่อรองรับการช่วยเหลือนักท่องเที่ยว|050601V02F03 ความตระหนักรู้ด้านความปลอดภัยในการท่องเที่ยว|050601V03F02 การบริหารจัดการด้านสุขอนามัยและความปลอดภัยของนักท่องเที่ยว</t>
  </si>
  <si>
    <t>050602V01F02 ความพร้อมของโครงสร้างพื้นฐานในแหล่งท่องเที่ยว|050602V02F01 บริการสาธารณะและสาธารณูปโภคในแหล่งท่องเที่ยว|050602V02F02 ศูนย์บริการข้อมูลนักท่องเที่ยว Information center|050602V02F04 ความสะดวกในการเข้าถึงเทคโนโลยีสารสนเทศ|050602V03F02 การมีส่วนร่วมของภาคีการพัฒนาต่าง ๆ|050602V03F03 ฐานข้อมูลเชิงลึกที่เกี่ยวข้อง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</si>
  <si>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ความตระหนักถึงความรับผิดชอบต่อสังคมและสิ่งแวดล้อม|050603V02F03 กลไกการมีส่วนร่วม|050603V02F03 กลไกการมีส่วนร่วม|050603V04F01 ความตระหนักรู้และความเข้าใจของทุกภาคีที่เกี่ยวข้อง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</si>
  <si>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และนันทนาการ|140101V01F03 เครื่องมือที่ตอบสนองความต้องการในการออกกำลังกาย เล่นกีฬา และนันทนาการในรูปแบบใหม่|140101V02F01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สามารถถ่ายทอดได้อย่างถูกต้องเหมาะสม|140101V04F01 นโยบาย มาตรการส่งเสริมการออกกำลังกาย กีฬาและนันทนาการ|140101V04F02 การบูรณาการหน่วยงานเพื่อส่งเสริมการออกกำลังกาย กีฬาและนันทนาการ|140101V04F03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t>
  </si>
  <si>
    <t>140201V01F06 การปลูกฝัง ความเชื่อมั่นของครอบครัวในอาชีพนักกีฬา|140201V03F04 ความพร้อมขององค์กรที่เกี่ยวข้องในการพัฒนานักกีฬาระดับนานาชาติ|140201V04F03 นโยบายภาครัฐที่สนับสนุน|140201V04F04 เครือข่ายด้านการกีฬา|140201V04F06 ฐานข้อมูลกีฬา|140201V04F07 กฎระเบียบต่าง ๆ ที่เกี่ยวข้อง</t>
  </si>
  <si>
    <t>140301V03F02 แผนการพัฒนาบุคลากรกีฬา|140301V04F02 มาตรการ นโยบายภาครัฐที่สนับสนุน|140301V04F03 ภาคีเครือข่าย</t>
  </si>
  <si>
    <t>03 การเกษตร</t>
  </si>
  <si>
    <t>05 การท่องเที่ยว</t>
  </si>
  <si>
    <t>030201V04F03 การส่งเสริมการท่องเที่ยวเชิงเกษตรปลอดภัยและเกษตรอินทรีย์</t>
  </si>
  <si>
    <t>14 การกีฬา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</si>
  <si>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และนันทนาการที่เหมาะสม|140101V02F04 ปัจจัยและโอกาสในการเข้าถึง การบริการด้านกีฬา นันทนาการ และวิทยาศาสตร์การกีฬา|140101V03F01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สามารถถ่ายทอดได้อย่างถูกต้องเหมาะสม|140101V04F02 การบูรณาการหน่วยงานเพื่อส่งเสริมการออกกำลังกาย กีฬาและนันทนาการ|140101V04F03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</t>
  </si>
  <si>
    <t>140201V01F01 ผู้ฝึกสอนที่มีความรู้ความสามารถตามมาตรฐานระดับชาติ นานาชาติ|140201V01F05 แรงจูงใจ เป้าหมายความสำเร็จ|140201V02F02 การแข่งขัน เวทีให้แสดงออกในระดับชาติ|140201V02F03 การแข่งขัน เวทีให้แสดงออกในระดับนานาชาติ|140201V04F02 อุปกรณ์ โครงสร้างพื้นฐานการกีฬา|140201V04F06 ฐานข้อมูลกีฬา</t>
  </si>
  <si>
    <t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การฝึกอบรมบุคลากร|140301V02F02 ระบบรับรองมาตรฐานบุคลากรด้านกีฬาและนันทนาการ|140301V02F03 แรงจูงใจ|140301V03F01 การปฏิบัติหน้าที่ของบุคลากรในระดับชาติและระดับนานาชาติ|140301V03F02 แผนการพัฒนาบุคลากรกีฬา|140301V03F03 การติดตามประเมินผลบุคลากร|140301V04F03 ภาคีเครือข่าย</t>
  </si>
  <si>
    <t>050103 สินค้าท่องเที่ยวเชิงสร้างสรรค์และวัฒนธรรมได้รับการขึ้นทะเบียนทรัพย์สินทางปัญญาเพิ่มขึ้น (หลัก)</t>
  </si>
  <si>
    <t>050202 การเป็นจุดหมายปลายทางในการจัดการประชุมนานาชาติของไทย (หลัก)</t>
  </si>
  <si>
    <t>050402 การขยายตัวของท่าเรือท่องเที่ยวในประเทศไทยเพิ่มขึ้น (หลัก)</t>
  </si>
  <si>
    <t>060202 ความยั่งยืนทางภูมินิเวศ ภูมิสังคม และภูมิวัฒนธรรม (หลัก)</t>
  </si>
  <si>
    <t>110501 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 (หลัก)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</si>
  <si>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ความร่วมมือและการพัฒนาเครือข่ายผู้มีส่วนได้ส่วนเสียในแหล่งท่องเที่ยว|050101V02F04 มาตรฐานของแหล่งท่องเที่ยว สินค้า และบริการ|050101V03F03 กิจกรรมการท่องเที่ยวที่สร้างสรรค์|050101V04F01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t>
  </si>
  <si>
    <t>050201V01F01 สินค้าและบริการที่มีศักยภาพ|050201V02F01 การสื่อสารภาพลักษณ์ (Image and Branding) ด้านท่องเที่ยวเชิงธุรกิจของไทยในระดับโลก|050201V02F02 กลุ่มตลาดเป้าหมายที่สำคัญในทุกระดับ</t>
  </si>
  <si>
    <t>050301V01F03 ความหลากหลายและความครอบคลุมของสินค้าและบริการ ที่เชื่อมโยงการท่องเที่ยว|050301V03F02 เครือข่ายท่องเที่ยวเชื่อมโยง|050301V05F01 ฐานข้อมูลเชิงลึกที่เกี่ยวข้อง|050301V05F02 ความเชื่อมั่นต่อภาพลักษณ์สินค้า บริการ สถานประกอบการ ด้านการท่องเที่ยวเชิงสุขภาพ</t>
  </si>
  <si>
    <t>050401V01F01 เส้นทางเชื่อมโยงจากท่าเรือไปยังแหล่งท่องเที่ยว|050401V01F02 ศักยภาพแหล่งท่องเที่ยว|050401V02F01 บุคลากรด้านการท่องเที่ยวทางน้ำที่มีศักยภาพ|050401V03F02 การสร้างผู้ให้บริการการท่องเที่ยวสำราญทางน้ำ|050401V04F01 การสื่อสาร สร้างการรับรู้ แหล่งท่องเที่ยวสำราญทางน้ำ|050401V04F04 เส้นทางการท่องเที่ยวใหม่ในประเทศไทย</t>
  </si>
  <si>
    <t>050501V01F01 กรอบความร่วมมือระหว่างประเทศด้านการท่องเที่ยว|050501V02F01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t>
  </si>
  <si>
    <t>050601V01F01 ศักยภาพบุคลากรด้านการท่องเที่ยว|050601V03F01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t>
  </si>
  <si>
    <t>050602V02F04 ความสะดวกในการเข้าถึงเทคโนโลยีสารสนเทศ|050602V03F04 ศักยภาพผู้ให้บริการ</t>
  </si>
  <si>
    <t>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ความตระหนักถึงความรับผิดชอบต่อสังคมและสิ่งแวดล้อม|050603V04F01 ความตระหนักรู้และความเข้าใจของทุกภาคีที่เกี่ยวข้อง|050603V04F02 มาตรการจูงใจให้มีความรับผิดชอบต่อสังคมและสิ่งแวดล้อม|050603V04F03 ศักยภาพในการบริหารจัดการแหล่งท่องเที่ยว</t>
  </si>
  <si>
    <t>050102V01F01 บรรยากาศของเมืองที่ส่งเสริมให้เกิดความคิดสร้างสรรค์|050102V02F01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</t>
  </si>
  <si>
    <t>050103V01F01 การสร้างสรรค์สินค้า ผลิตภัณฑ์ และบริการ|050103V02F01 การพัฒนาการออกแบบสินค้า|050103V04F01 องค์ความรู้ นวัตกรรม เทคโนโลยี การออกแบบ และทรัพย์สินทางปัญญา|050103V04F04 ศักยภาพของผู้ประกอบการ วิสาหกิจชุมชน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</si>
  <si>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ความตระหนักถึงความรับผิดชอบต่อสังคมและสิ่งแวดล้อม|050603V02F03 กลไกการมีส่วนร่วม|050603V03F01 ตระหนักต่อความรับผิดชอบ|050603V04F01 ความตระหนักรู้และความเข้าใจของทุกภาคีที่เกี่ยวข้อง|050603V04F02 มาตรการจูงใจให้มีความรับผิดชอบต่อสังคมและสิ่งแวดล้อม|050603V04F03 ศักยภาพในการบริหารจัดการแหล่งท่องเที่ยว</t>
  </si>
  <si>
    <t>160202V03F01 การส่งเสริมองค์ความรู้และทักษะการประกอบอาชีพ|160202V03F02 การพัฒนาศักยภาพประชาชนกลุ่มเป้าหมาย|160202V03F03 การส่งเสริม และต่อยอดอาชีพสู่ผู้ประกอบการธุรกิจชุมชน</t>
  </si>
  <si>
    <t>140101V02F01 ความตระหนัก ทัศนคติ ถึงความสำคัญของการออกกำลังกาย เล่นกีฬา นันทนาการและรักสุขภาพ|140101V04F04 รูปแบบกิจกรรมที่ตอบสนองความต้องการในการออกกำลังกาย กีฬาและนันทนาการ</t>
  </si>
  <si>
    <t>140201V01F01 ผู้ฝึกสอนที่มีความรู้ความสามารถตามมาตรฐานระดับชาติ นานาชาติ|140201V01F03 หลักสูตรการเรียนการสอนกีฬาในสถานศึกษา|140201V01F05 แรงจูงใจ เป้าหมายความสำเร็จ|140201V02F02 การแข่งขัน เวทีให้แสดงออกในระดับชาติ|140201V04F02 อุปกรณ์ โครงสร้างพื้นฐานการกีฬา|140201V04F06 ฐานข้อมูลกีฬา</t>
  </si>
  <si>
    <t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การฝึกอบรมบุคลากร|140301V02F03 แรงจูงใจ|140301V04F03 ภาคีเครือข่าย</t>
  </si>
  <si>
    <t>18 การเติบโตอย่างยั่งยืน</t>
  </si>
  <si>
    <t>22 กฎหมายและ
กระบวนการยุติธรรม</t>
  </si>
  <si>
    <t>11 การพัฒนาศักยภาพคน
ตลอดช่วงชีวิต</t>
  </si>
  <si>
    <t>06 พื้นที่และเมือง
น่าอยู่อัจฉริยะ</t>
  </si>
  <si>
    <t>16 เศรษฐกิจฐานราก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</si>
</sst>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0" xfId="0" applyFont="1" applyFill="1"/>
    <xf numFmtId="0" fontId="2" fillId="2" borderId="3" xfId="0" applyFont="1" applyFill="1" applyBorder="1"/>
    <xf numFmtId="0" fontId="3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/>
    </xf>
    <xf numFmtId="0" fontId="1" fillId="3" borderId="3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2" fillId="6" borderId="3" xfId="0" applyFont="1" applyFill="1" applyBorder="1"/>
    <xf numFmtId="0" fontId="1" fillId="5" borderId="3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Alignment="1"/>
    <xf numFmtId="0" fontId="1" fillId="4" borderId="3" xfId="0" applyFont="1" applyFill="1" applyBorder="1" applyAlignment="1"/>
    <xf numFmtId="0" fontId="3" fillId="6" borderId="3" xfId="0" applyFont="1" applyFill="1" applyBorder="1" applyAlignment="1"/>
    <xf numFmtId="0" fontId="2" fillId="9" borderId="0" xfId="0" applyFont="1" applyFill="1"/>
    <xf numFmtId="0" fontId="2" fillId="9" borderId="0" xfId="0" applyFont="1" applyFill="1" applyBorder="1"/>
    <xf numFmtId="0" fontId="3" fillId="10" borderId="3" xfId="0" applyFont="1" applyFill="1" applyBorder="1" applyAlignment="1"/>
    <xf numFmtId="0" fontId="2" fillId="10" borderId="3" xfId="0" applyFont="1" applyFill="1" applyBorder="1" applyAlignment="1"/>
    <xf numFmtId="0" fontId="2" fillId="3" borderId="3" xfId="0" applyFont="1" applyFill="1" applyBorder="1" applyAlignment="1"/>
    <xf numFmtId="0" fontId="0" fillId="0" borderId="0" xfId="0" applyAlignment="1"/>
    <xf numFmtId="0" fontId="2" fillId="6" borderId="3" xfId="0" applyFont="1" applyFill="1" applyBorder="1" applyAlignment="1"/>
    <xf numFmtId="0" fontId="2" fillId="9" borderId="0" xfId="0" applyFont="1" applyFill="1" applyAlignment="1"/>
    <xf numFmtId="0" fontId="2" fillId="5" borderId="3" xfId="0" applyFont="1" applyFill="1" applyBorder="1" applyAlignment="1"/>
    <xf numFmtId="0" fontId="2" fillId="8" borderId="3" xfId="0" applyFont="1" applyFill="1" applyBorder="1" applyAlignment="1"/>
    <xf numFmtId="0" fontId="2" fillId="4" borderId="3" xfId="0" applyFont="1" applyFill="1" applyBorder="1" applyAlignment="1"/>
    <xf numFmtId="0" fontId="2" fillId="7" borderId="3" xfId="0" applyFont="1" applyFill="1" applyBorder="1" applyAlignment="1"/>
    <xf numFmtId="0" fontId="2" fillId="11" borderId="3" xfId="0" applyFont="1" applyFill="1" applyBorder="1" applyAlignment="1"/>
    <xf numFmtId="0" fontId="2" fillId="12" borderId="3" xfId="0" applyFont="1" applyFill="1" applyBorder="1" applyAlignment="1"/>
    <xf numFmtId="0" fontId="3" fillId="5" borderId="3" xfId="0" applyFont="1" applyFill="1" applyBorder="1" applyAlignment="1"/>
    <xf numFmtId="0" fontId="2" fillId="5" borderId="0" xfId="0" applyFont="1" applyFill="1" applyBorder="1" applyAlignment="1"/>
    <xf numFmtId="0" fontId="2" fillId="13" borderId="3" xfId="0" applyFont="1" applyFill="1" applyBorder="1" applyAlignment="1"/>
    <xf numFmtId="0" fontId="2" fillId="14" borderId="3" xfId="0" applyFont="1" applyFill="1" applyBorder="1"/>
    <xf numFmtId="0" fontId="3" fillId="15" borderId="3" xfId="0" applyFont="1" applyFill="1" applyBorder="1"/>
    <xf numFmtId="0" fontId="2" fillId="15" borderId="3" xfId="0" applyFont="1" applyFill="1" applyBorder="1"/>
    <xf numFmtId="0" fontId="2" fillId="16" borderId="3" xfId="0" applyFont="1" applyFill="1" applyBorder="1"/>
    <xf numFmtId="0" fontId="2" fillId="17" borderId="3" xfId="0" applyFont="1" applyFill="1" applyBorder="1"/>
    <xf numFmtId="0" fontId="1" fillId="18" borderId="3" xfId="0" applyFont="1" applyFill="1" applyBorder="1" applyAlignment="1">
      <alignment wrapText="1"/>
    </xf>
    <xf numFmtId="0" fontId="2" fillId="18" borderId="3" xfId="0" applyFont="1" applyFill="1" applyBorder="1"/>
    <xf numFmtId="0" fontId="2" fillId="18" borderId="0" xfId="0" applyFont="1" applyFill="1"/>
    <xf numFmtId="0" fontId="2" fillId="19" borderId="0" xfId="0" applyFont="1" applyFill="1"/>
    <xf numFmtId="0" fontId="2" fillId="19" borderId="0" xfId="0" applyFont="1" applyFill="1" applyBorder="1"/>
    <xf numFmtId="0" fontId="3" fillId="3" borderId="3" xfId="0" applyFont="1" applyFill="1" applyBorder="1"/>
    <xf numFmtId="0" fontId="3" fillId="6" borderId="3" xfId="0" applyFont="1" applyFill="1" applyBorder="1"/>
    <xf numFmtId="0" fontId="5" fillId="2" borderId="3" xfId="0" applyFont="1" applyFill="1" applyBorder="1"/>
    <xf numFmtId="0" fontId="3" fillId="12" borderId="3" xfId="0" applyFont="1" applyFill="1" applyBorder="1"/>
    <xf numFmtId="0" fontId="1" fillId="2" borderId="0" xfId="0" applyFont="1" applyFill="1" applyBorder="1" applyAlignment="1">
      <alignment wrapText="1"/>
    </xf>
    <xf numFmtId="0" fontId="3" fillId="21" borderId="3" xfId="0" applyFont="1" applyFill="1" applyBorder="1"/>
    <xf numFmtId="0" fontId="3" fillId="7" borderId="3" xfId="0" applyFont="1" applyFill="1" applyBorder="1"/>
    <xf numFmtId="0" fontId="2" fillId="9" borderId="3" xfId="0" applyFont="1" applyFill="1" applyBorder="1"/>
    <xf numFmtId="0" fontId="2" fillId="7" borderId="3" xfId="0" applyFont="1" applyFill="1" applyBorder="1"/>
    <xf numFmtId="0" fontId="2" fillId="4" borderId="3" xfId="0" applyFont="1" applyFill="1" applyBorder="1"/>
    <xf numFmtId="0" fontId="2" fillId="22" borderId="3" xfId="0" applyFont="1" applyFill="1" applyBorder="1"/>
    <xf numFmtId="0" fontId="3" fillId="22" borderId="3" xfId="0" applyFont="1" applyFill="1" applyBorder="1"/>
    <xf numFmtId="0" fontId="2" fillId="23" borderId="3" xfId="0" applyFont="1" applyFill="1" applyBorder="1"/>
    <xf numFmtId="0" fontId="2" fillId="24" borderId="3" xfId="0" applyFont="1" applyFill="1" applyBorder="1"/>
    <xf numFmtId="0" fontId="3" fillId="24" borderId="3" xfId="0" applyFont="1" applyFill="1" applyBorder="1"/>
    <xf numFmtId="0" fontId="3" fillId="24" borderId="0" xfId="0" applyFont="1" applyFill="1" applyBorder="1"/>
    <xf numFmtId="0" fontId="2" fillId="20" borderId="3" xfId="0" applyFont="1" applyFill="1" applyBorder="1"/>
    <xf numFmtId="0" fontId="2" fillId="25" borderId="3" xfId="0" applyFont="1" applyFill="1" applyBorder="1"/>
    <xf numFmtId="0" fontId="3" fillId="9" borderId="3" xfId="0" applyFont="1" applyFill="1" applyBorder="1"/>
    <xf numFmtId="0" fontId="3" fillId="26" borderId="3" xfId="0" applyFont="1" applyFill="1" applyBorder="1"/>
    <xf numFmtId="0" fontId="2" fillId="26" borderId="0" xfId="0" applyFont="1" applyFill="1" applyBorder="1"/>
    <xf numFmtId="0" fontId="2" fillId="26" borderId="3" xfId="0" applyFont="1" applyFill="1" applyBorder="1"/>
    <xf numFmtId="0" fontId="5" fillId="2" borderId="3" xfId="0" applyFont="1" applyFill="1" applyBorder="1" applyAlignment="1"/>
    <xf numFmtId="0" fontId="5" fillId="2" borderId="3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49" fontId="2" fillId="2" borderId="3" xfId="1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/>
    <xf numFmtId="0" fontId="3" fillId="2" borderId="3" xfId="0" applyFont="1" applyFill="1" applyBorder="1" applyAlignment="1"/>
    <xf numFmtId="0" fontId="5" fillId="2" borderId="5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B1" workbookViewId="0">
      <selection activeCell="E43" sqref="E43"/>
    </sheetView>
  </sheetViews>
  <sheetFormatPr defaultRowHeight="15"/>
  <cols>
    <col min="1" max="2" width="42" customWidth="1"/>
    <col min="3" max="3" width="24.85546875" customWidth="1"/>
    <col min="4" max="4" width="83.28515625" style="27" customWidth="1"/>
    <col min="5" max="5" width="80" customWidth="1"/>
  </cols>
  <sheetData>
    <row r="1" spans="1:5" ht="21">
      <c r="A1" s="12" t="s">
        <v>0</v>
      </c>
      <c r="B1" s="12" t="s">
        <v>1</v>
      </c>
      <c r="C1" s="13" t="s">
        <v>203</v>
      </c>
      <c r="D1" s="14" t="s">
        <v>204</v>
      </c>
      <c r="E1" s="15" t="s">
        <v>205</v>
      </c>
    </row>
    <row r="2" spans="1:5" ht="21">
      <c r="A2" s="8" t="s">
        <v>12</v>
      </c>
      <c r="B2" s="8" t="s">
        <v>11</v>
      </c>
      <c r="C2" s="72" t="s">
        <v>225</v>
      </c>
      <c r="D2" s="71" t="s">
        <v>210</v>
      </c>
      <c r="E2" s="72" t="s">
        <v>227</v>
      </c>
    </row>
    <row r="3" spans="1:5" ht="21">
      <c r="A3" s="8" t="s">
        <v>12</v>
      </c>
      <c r="B3" s="8" t="s">
        <v>11</v>
      </c>
      <c r="C3" s="72" t="s">
        <v>225</v>
      </c>
      <c r="D3" s="71" t="s">
        <v>210</v>
      </c>
      <c r="E3" s="72" t="s">
        <v>122</v>
      </c>
    </row>
    <row r="4" spans="1:5" ht="21">
      <c r="A4" s="8" t="s">
        <v>12</v>
      </c>
      <c r="B4" s="8" t="s">
        <v>11</v>
      </c>
      <c r="C4" s="73" t="s">
        <v>226</v>
      </c>
      <c r="D4" s="18" t="s">
        <v>14</v>
      </c>
      <c r="E4" s="74" t="s">
        <v>206</v>
      </c>
    </row>
    <row r="5" spans="1:5" ht="21">
      <c r="A5" s="8" t="s">
        <v>12</v>
      </c>
      <c r="B5" s="8" t="s">
        <v>11</v>
      </c>
      <c r="C5" s="73" t="s">
        <v>226</v>
      </c>
      <c r="D5" s="18" t="s">
        <v>15</v>
      </c>
      <c r="E5" s="74" t="s">
        <v>207</v>
      </c>
    </row>
    <row r="6" spans="1:5" ht="21">
      <c r="A6" s="8" t="s">
        <v>12</v>
      </c>
      <c r="B6" s="8" t="s">
        <v>11</v>
      </c>
      <c r="C6" s="73" t="s">
        <v>226</v>
      </c>
      <c r="D6" s="18" t="s">
        <v>16</v>
      </c>
      <c r="E6" s="74" t="s">
        <v>211</v>
      </c>
    </row>
    <row r="7" spans="1:5" ht="21">
      <c r="A7" s="8" t="s">
        <v>12</v>
      </c>
      <c r="B7" s="8" t="s">
        <v>11</v>
      </c>
      <c r="C7" s="73" t="s">
        <v>226</v>
      </c>
      <c r="D7" s="18" t="s">
        <v>17</v>
      </c>
      <c r="E7" s="74" t="s">
        <v>212</v>
      </c>
    </row>
    <row r="8" spans="1:5" ht="21">
      <c r="A8" s="8" t="s">
        <v>12</v>
      </c>
      <c r="B8" s="8" t="s">
        <v>11</v>
      </c>
      <c r="C8" s="73" t="s">
        <v>226</v>
      </c>
      <c r="D8" s="18" t="s">
        <v>18</v>
      </c>
      <c r="E8" s="74" t="s">
        <v>213</v>
      </c>
    </row>
    <row r="9" spans="1:5" ht="21">
      <c r="A9" s="8" t="s">
        <v>12</v>
      </c>
      <c r="B9" s="8" t="s">
        <v>11</v>
      </c>
      <c r="C9" s="73" t="s">
        <v>226</v>
      </c>
      <c r="D9" s="18" t="s">
        <v>19</v>
      </c>
      <c r="E9" s="74" t="s">
        <v>214</v>
      </c>
    </row>
    <row r="10" spans="1:5" ht="21">
      <c r="A10" s="8" t="s">
        <v>12</v>
      </c>
      <c r="B10" s="8" t="s">
        <v>11</v>
      </c>
      <c r="C10" s="73" t="s">
        <v>226</v>
      </c>
      <c r="D10" s="18" t="s">
        <v>20</v>
      </c>
      <c r="E10" s="74" t="s">
        <v>215</v>
      </c>
    </row>
    <row r="11" spans="1:5" ht="21">
      <c r="A11" s="8" t="s">
        <v>12</v>
      </c>
      <c r="B11" s="8" t="s">
        <v>11</v>
      </c>
      <c r="C11" s="73" t="s">
        <v>226</v>
      </c>
      <c r="D11" s="18" t="s">
        <v>21</v>
      </c>
      <c r="E11" s="74" t="s">
        <v>216</v>
      </c>
    </row>
    <row r="12" spans="1:5" ht="21">
      <c r="A12" s="8" t="s">
        <v>12</v>
      </c>
      <c r="B12" s="8" t="s">
        <v>11</v>
      </c>
      <c r="C12" s="73" t="s">
        <v>226</v>
      </c>
      <c r="D12" s="18" t="s">
        <v>22</v>
      </c>
      <c r="E12" s="74" t="s">
        <v>217</v>
      </c>
    </row>
    <row r="13" spans="1:5" ht="21">
      <c r="A13" s="8" t="s">
        <v>12</v>
      </c>
      <c r="B13" s="8" t="s">
        <v>11</v>
      </c>
      <c r="C13" s="73" t="s">
        <v>226</v>
      </c>
      <c r="D13" s="18" t="s">
        <v>23</v>
      </c>
      <c r="E13" s="74" t="s">
        <v>218</v>
      </c>
    </row>
    <row r="14" spans="1:5" ht="21">
      <c r="A14" s="8" t="s">
        <v>12</v>
      </c>
      <c r="B14" s="8" t="s">
        <v>11</v>
      </c>
      <c r="C14" s="73" t="s">
        <v>226</v>
      </c>
      <c r="D14" s="18" t="s">
        <v>24</v>
      </c>
      <c r="E14" s="74" t="s">
        <v>219</v>
      </c>
    </row>
    <row r="15" spans="1:5" ht="21">
      <c r="A15" s="8" t="s">
        <v>12</v>
      </c>
      <c r="B15" s="8" t="s">
        <v>11</v>
      </c>
      <c r="C15" s="73" t="s">
        <v>226</v>
      </c>
      <c r="D15" s="18" t="s">
        <v>25</v>
      </c>
      <c r="E15" s="74" t="s">
        <v>220</v>
      </c>
    </row>
    <row r="16" spans="1:5" ht="21">
      <c r="A16" s="8" t="s">
        <v>12</v>
      </c>
      <c r="B16" s="8" t="s">
        <v>11</v>
      </c>
      <c r="C16" s="73" t="s">
        <v>226</v>
      </c>
      <c r="D16" s="18" t="s">
        <v>26</v>
      </c>
      <c r="E16" s="74" t="s">
        <v>221</v>
      </c>
    </row>
    <row r="17" spans="1:5" ht="21">
      <c r="A17" s="8" t="s">
        <v>12</v>
      </c>
      <c r="B17" s="8" t="s">
        <v>11</v>
      </c>
      <c r="C17" s="73" t="s">
        <v>228</v>
      </c>
      <c r="D17" s="18" t="s">
        <v>27</v>
      </c>
      <c r="E17" s="74" t="s">
        <v>222</v>
      </c>
    </row>
    <row r="18" spans="1:5" ht="21">
      <c r="A18" s="8" t="s">
        <v>12</v>
      </c>
      <c r="B18" s="8" t="s">
        <v>11</v>
      </c>
      <c r="C18" s="73" t="s">
        <v>228</v>
      </c>
      <c r="D18" s="18" t="s">
        <v>28</v>
      </c>
      <c r="E18" s="74" t="s">
        <v>223</v>
      </c>
    </row>
    <row r="19" spans="1:5" ht="21">
      <c r="A19" s="8" t="s">
        <v>12</v>
      </c>
      <c r="B19" s="8" t="s">
        <v>11</v>
      </c>
      <c r="C19" s="73" t="s">
        <v>228</v>
      </c>
      <c r="D19" s="77" t="s">
        <v>199</v>
      </c>
      <c r="E19" s="74" t="s">
        <v>224</v>
      </c>
    </row>
    <row r="20" spans="1:5" ht="21">
      <c r="A20" s="8" t="s">
        <v>12</v>
      </c>
      <c r="B20" s="8" t="s">
        <v>11</v>
      </c>
      <c r="C20" s="73" t="s">
        <v>252</v>
      </c>
      <c r="D20" s="71" t="s">
        <v>210</v>
      </c>
      <c r="E20" s="74" t="s">
        <v>130</v>
      </c>
    </row>
    <row r="21" spans="1:5" ht="21">
      <c r="A21" s="8" t="s">
        <v>12</v>
      </c>
      <c r="B21" s="8" t="s">
        <v>11</v>
      </c>
      <c r="C21" s="73" t="s">
        <v>253</v>
      </c>
      <c r="D21" s="18" t="s">
        <v>29</v>
      </c>
      <c r="E21" s="74" t="s">
        <v>209</v>
      </c>
    </row>
    <row r="22" spans="1:5" ht="21">
      <c r="A22" s="8" t="s">
        <v>12</v>
      </c>
      <c r="B22" s="8" t="s">
        <v>133</v>
      </c>
      <c r="C22" s="73" t="s">
        <v>228</v>
      </c>
      <c r="D22" s="18" t="s">
        <v>134</v>
      </c>
      <c r="E22" s="74" t="s">
        <v>229</v>
      </c>
    </row>
    <row r="23" spans="1:5" ht="21">
      <c r="A23" s="8" t="s">
        <v>12</v>
      </c>
      <c r="B23" s="8" t="s">
        <v>133</v>
      </c>
      <c r="C23" s="73" t="s">
        <v>228</v>
      </c>
      <c r="D23" s="8" t="s">
        <v>28</v>
      </c>
      <c r="E23" s="74" t="s">
        <v>230</v>
      </c>
    </row>
    <row r="24" spans="1:5" ht="21">
      <c r="A24" s="8" t="s">
        <v>12</v>
      </c>
      <c r="B24" s="8" t="s">
        <v>133</v>
      </c>
      <c r="C24" s="73" t="s">
        <v>228</v>
      </c>
      <c r="D24" s="18" t="s">
        <v>30</v>
      </c>
      <c r="E24" s="74" t="s">
        <v>231</v>
      </c>
    </row>
    <row r="25" spans="1:5" ht="21">
      <c r="A25" s="8" t="s">
        <v>12</v>
      </c>
      <c r="B25" s="8" t="s">
        <v>150</v>
      </c>
      <c r="C25" s="73" t="s">
        <v>226</v>
      </c>
      <c r="D25" s="18" t="s">
        <v>14</v>
      </c>
      <c r="E25" s="8" t="s">
        <v>237</v>
      </c>
    </row>
    <row r="26" spans="1:5" ht="21">
      <c r="A26" s="8" t="s">
        <v>12</v>
      </c>
      <c r="B26" s="8" t="s">
        <v>150</v>
      </c>
      <c r="C26" s="73" t="s">
        <v>226</v>
      </c>
      <c r="D26" s="18" t="s">
        <v>15</v>
      </c>
      <c r="E26" s="8" t="s">
        <v>40</v>
      </c>
    </row>
    <row r="27" spans="1:5" ht="21">
      <c r="A27" s="8" t="s">
        <v>12</v>
      </c>
      <c r="B27" s="8" t="s">
        <v>150</v>
      </c>
      <c r="C27" s="73" t="s">
        <v>226</v>
      </c>
      <c r="D27" s="18" t="s">
        <v>232</v>
      </c>
      <c r="E27" s="71" t="s">
        <v>210</v>
      </c>
    </row>
    <row r="28" spans="1:5" ht="21">
      <c r="A28" s="8" t="s">
        <v>12</v>
      </c>
      <c r="B28" s="8" t="s">
        <v>150</v>
      </c>
      <c r="C28" s="73" t="s">
        <v>226</v>
      </c>
      <c r="D28" s="18" t="s">
        <v>17</v>
      </c>
      <c r="E28" s="8" t="s">
        <v>238</v>
      </c>
    </row>
    <row r="29" spans="1:5" ht="21">
      <c r="A29" s="8" t="s">
        <v>12</v>
      </c>
      <c r="B29" s="8" t="s">
        <v>150</v>
      </c>
      <c r="C29" s="73" t="s">
        <v>226</v>
      </c>
      <c r="D29" s="18" t="s">
        <v>233</v>
      </c>
      <c r="E29" s="71" t="s">
        <v>210</v>
      </c>
    </row>
    <row r="30" spans="1:5" ht="21">
      <c r="A30" s="8" t="s">
        <v>12</v>
      </c>
      <c r="B30" s="8" t="s">
        <v>150</v>
      </c>
      <c r="C30" s="73" t="s">
        <v>226</v>
      </c>
      <c r="D30" s="18" t="s">
        <v>151</v>
      </c>
      <c r="E30" s="8" t="s">
        <v>239</v>
      </c>
    </row>
    <row r="31" spans="1:5" ht="21">
      <c r="A31" s="8" t="s">
        <v>12</v>
      </c>
      <c r="B31" s="8" t="s">
        <v>150</v>
      </c>
      <c r="C31" s="73" t="s">
        <v>226</v>
      </c>
      <c r="D31" s="18" t="s">
        <v>20</v>
      </c>
      <c r="E31" s="71" t="s">
        <v>210</v>
      </c>
    </row>
    <row r="32" spans="1:5" ht="21">
      <c r="A32" s="8" t="s">
        <v>12</v>
      </c>
      <c r="B32" s="8" t="s">
        <v>150</v>
      </c>
      <c r="C32" s="73" t="s">
        <v>226</v>
      </c>
      <c r="D32" s="18" t="s">
        <v>152</v>
      </c>
      <c r="E32" s="8" t="s">
        <v>240</v>
      </c>
    </row>
    <row r="33" spans="1:5" ht="21">
      <c r="A33" s="8" t="s">
        <v>12</v>
      </c>
      <c r="B33" s="8" t="s">
        <v>150</v>
      </c>
      <c r="C33" s="73" t="s">
        <v>226</v>
      </c>
      <c r="D33" s="18" t="s">
        <v>234</v>
      </c>
      <c r="E33" s="71" t="s">
        <v>210</v>
      </c>
    </row>
    <row r="34" spans="1:5" ht="21">
      <c r="A34" s="8" t="s">
        <v>12</v>
      </c>
      <c r="B34" s="8" t="s">
        <v>150</v>
      </c>
      <c r="C34" s="73" t="s">
        <v>226</v>
      </c>
      <c r="D34" s="18" t="s">
        <v>153</v>
      </c>
      <c r="E34" s="8" t="s">
        <v>241</v>
      </c>
    </row>
    <row r="35" spans="1:5" ht="21">
      <c r="A35" s="8" t="s">
        <v>12</v>
      </c>
      <c r="B35" s="8" t="s">
        <v>150</v>
      </c>
      <c r="C35" s="73" t="s">
        <v>226</v>
      </c>
      <c r="D35" s="18" t="s">
        <v>154</v>
      </c>
      <c r="E35" s="8" t="s">
        <v>242</v>
      </c>
    </row>
    <row r="36" spans="1:5" ht="21">
      <c r="A36" s="8" t="s">
        <v>12</v>
      </c>
      <c r="B36" s="8" t="s">
        <v>150</v>
      </c>
      <c r="C36" s="73" t="s">
        <v>226</v>
      </c>
      <c r="D36" s="18" t="s">
        <v>25</v>
      </c>
      <c r="E36" s="8" t="s">
        <v>243</v>
      </c>
    </row>
    <row r="37" spans="1:5" ht="21">
      <c r="A37" s="8" t="s">
        <v>12</v>
      </c>
      <c r="B37" s="8" t="s">
        <v>150</v>
      </c>
      <c r="C37" s="73" t="s">
        <v>226</v>
      </c>
      <c r="D37" s="18" t="s">
        <v>155</v>
      </c>
      <c r="E37" s="8" t="s">
        <v>244</v>
      </c>
    </row>
    <row r="38" spans="1:5" ht="21">
      <c r="A38" s="8" t="s">
        <v>12</v>
      </c>
      <c r="B38" s="8" t="s">
        <v>150</v>
      </c>
      <c r="C38" s="75" t="s">
        <v>255</v>
      </c>
      <c r="D38" s="18" t="s">
        <v>235</v>
      </c>
      <c r="E38" s="71" t="s">
        <v>210</v>
      </c>
    </row>
    <row r="39" spans="1:5" ht="21">
      <c r="A39" s="8" t="s">
        <v>12</v>
      </c>
      <c r="B39" s="8" t="s">
        <v>150</v>
      </c>
      <c r="C39" s="73" t="s">
        <v>254</v>
      </c>
      <c r="D39" s="18" t="s">
        <v>236</v>
      </c>
      <c r="E39" s="71" t="s">
        <v>210</v>
      </c>
    </row>
    <row r="40" spans="1:5" ht="21">
      <c r="A40" s="8" t="s">
        <v>12</v>
      </c>
      <c r="B40" s="8" t="s">
        <v>184</v>
      </c>
      <c r="C40" s="73" t="s">
        <v>226</v>
      </c>
      <c r="D40" s="8" t="s">
        <v>185</v>
      </c>
      <c r="E40" s="8" t="s">
        <v>245</v>
      </c>
    </row>
    <row r="41" spans="1:5" ht="21">
      <c r="A41" s="8" t="s">
        <v>12</v>
      </c>
      <c r="B41" s="8" t="s">
        <v>184</v>
      </c>
      <c r="C41" s="73" t="s">
        <v>226</v>
      </c>
      <c r="D41" s="8" t="s">
        <v>16</v>
      </c>
      <c r="E41" s="8" t="s">
        <v>246</v>
      </c>
    </row>
    <row r="42" spans="1:5" ht="21">
      <c r="A42" s="8" t="s">
        <v>12</v>
      </c>
      <c r="B42" s="8" t="s">
        <v>184</v>
      </c>
      <c r="C42" s="73" t="s">
        <v>226</v>
      </c>
      <c r="D42" s="8" t="s">
        <v>153</v>
      </c>
      <c r="E42" s="8" t="s">
        <v>241</v>
      </c>
    </row>
    <row r="43" spans="1:5" ht="21">
      <c r="A43" s="8" t="s">
        <v>12</v>
      </c>
      <c r="B43" s="8" t="s">
        <v>184</v>
      </c>
      <c r="C43" s="73" t="s">
        <v>226</v>
      </c>
      <c r="D43" s="8" t="s">
        <v>26</v>
      </c>
      <c r="E43" s="8" t="s">
        <v>247</v>
      </c>
    </row>
    <row r="44" spans="1:5" ht="21">
      <c r="A44" s="8" t="s">
        <v>12</v>
      </c>
      <c r="B44" s="8" t="s">
        <v>184</v>
      </c>
      <c r="C44" s="75" t="s">
        <v>255</v>
      </c>
      <c r="D44" s="8" t="s">
        <v>157</v>
      </c>
      <c r="E44" s="8" t="s">
        <v>194</v>
      </c>
    </row>
    <row r="45" spans="1:5" ht="21">
      <c r="A45" s="8" t="s">
        <v>12</v>
      </c>
      <c r="B45" s="8" t="s">
        <v>184</v>
      </c>
      <c r="C45" s="78" t="s">
        <v>256</v>
      </c>
      <c r="D45" s="76" t="s">
        <v>210</v>
      </c>
      <c r="E45" s="8" t="s">
        <v>248</v>
      </c>
    </row>
    <row r="46" spans="1:5" ht="21">
      <c r="A46" s="8" t="s">
        <v>12</v>
      </c>
      <c r="B46" s="8" t="s">
        <v>184</v>
      </c>
      <c r="C46" s="8" t="s">
        <v>252</v>
      </c>
      <c r="D46" s="8" t="s">
        <v>186</v>
      </c>
      <c r="E46" s="8" t="s">
        <v>195</v>
      </c>
    </row>
    <row r="47" spans="1:5" ht="21">
      <c r="A47" s="8" t="s">
        <v>12</v>
      </c>
      <c r="B47" s="8" t="s">
        <v>184</v>
      </c>
      <c r="C47" s="8" t="s">
        <v>252</v>
      </c>
      <c r="D47" s="8" t="s">
        <v>187</v>
      </c>
      <c r="E47" s="8" t="s">
        <v>196</v>
      </c>
    </row>
    <row r="48" spans="1:5" ht="21">
      <c r="A48" s="8" t="s">
        <v>12</v>
      </c>
      <c r="B48" s="8" t="s">
        <v>197</v>
      </c>
      <c r="C48" s="8" t="s">
        <v>252</v>
      </c>
      <c r="D48" s="8" t="s">
        <v>198</v>
      </c>
      <c r="E48" s="8" t="s">
        <v>200</v>
      </c>
    </row>
    <row r="49" spans="1:5" ht="21">
      <c r="A49" s="8" t="s">
        <v>12</v>
      </c>
      <c r="B49" s="8" t="s">
        <v>197</v>
      </c>
      <c r="C49" s="8" t="s">
        <v>252</v>
      </c>
      <c r="D49" s="8" t="s">
        <v>27</v>
      </c>
      <c r="E49" s="8" t="s">
        <v>249</v>
      </c>
    </row>
    <row r="50" spans="1:5" ht="21">
      <c r="A50" s="8" t="s">
        <v>12</v>
      </c>
      <c r="B50" s="8" t="s">
        <v>197</v>
      </c>
      <c r="C50" s="8" t="s">
        <v>252</v>
      </c>
      <c r="D50" s="8" t="s">
        <v>28</v>
      </c>
      <c r="E50" s="8" t="s">
        <v>250</v>
      </c>
    </row>
    <row r="51" spans="1:5" ht="21">
      <c r="A51" s="8" t="s">
        <v>12</v>
      </c>
      <c r="B51" s="8" t="s">
        <v>197</v>
      </c>
      <c r="C51" s="8" t="s">
        <v>252</v>
      </c>
      <c r="D51" s="8" t="s">
        <v>199</v>
      </c>
      <c r="E51" s="8" t="s">
        <v>251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O95"/>
  <sheetViews>
    <sheetView topLeftCell="C1" zoomScale="70" zoomScaleNormal="70" workbookViewId="0">
      <selection activeCell="E29" sqref="E29"/>
    </sheetView>
  </sheetViews>
  <sheetFormatPr defaultRowHeight="21"/>
  <cols>
    <col min="1" max="1" width="29.42578125" style="7" customWidth="1"/>
    <col min="2" max="2" width="25.7109375" style="7" customWidth="1"/>
    <col min="3" max="3" width="22.28515625" style="7" customWidth="1"/>
    <col min="4" max="5" width="48.85546875" style="7" customWidth="1"/>
    <col min="6" max="6" width="48.85546875" style="19" customWidth="1"/>
    <col min="7" max="7" width="62.5703125" style="19" customWidth="1"/>
    <col min="8" max="8" width="77.140625" style="22" customWidth="1"/>
    <col min="9" max="15" width="9.140625" style="22"/>
    <col min="16" max="16384" width="9.140625" style="7"/>
  </cols>
  <sheetData>
    <row r="1" spans="1:15" ht="24.7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5</v>
      </c>
      <c r="F1" s="20" t="s">
        <v>6</v>
      </c>
      <c r="G1" s="17" t="s">
        <v>8</v>
      </c>
      <c r="H1" s="22" t="str">
        <f>CONCATENATE(G3,"|",G4)</f>
        <v>030201V04F03 การส่งเสริมการท่องเที่ยวเชิงเกษตรปลอดภัยและเกษตรอินทรีย์"|030301V02F07 การพัฒนาแหล่งผลิตเป็นแหล่งท่องเที่ยวเชิงเกษตร</v>
      </c>
    </row>
    <row r="2" spans="1:15" ht="24.75" customHeight="1">
      <c r="A2" s="53"/>
      <c r="B2" s="53"/>
      <c r="C2" s="53"/>
      <c r="D2" s="3"/>
      <c r="E2" s="3"/>
      <c r="F2" s="20"/>
      <c r="G2" s="17"/>
    </row>
    <row r="3" spans="1:15">
      <c r="A3" s="8" t="s">
        <v>12</v>
      </c>
      <c r="B3" s="8" t="s">
        <v>11</v>
      </c>
      <c r="C3" s="8" t="s">
        <v>13</v>
      </c>
      <c r="D3" s="16" t="s">
        <v>14</v>
      </c>
      <c r="E3" s="51" t="s">
        <v>30</v>
      </c>
      <c r="F3" s="21" t="s">
        <v>31</v>
      </c>
      <c r="G3" s="38" t="s">
        <v>121</v>
      </c>
      <c r="H3" s="22" t="str">
        <f>CONCATENATE(F3,"|",F4,"|",F5,"|",F6,"|",F7,"|",F8,"|",F9,"|",F10)</f>
        <v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v>
      </c>
    </row>
    <row r="4" spans="1:15">
      <c r="A4" s="8"/>
      <c r="B4" s="8"/>
      <c r="C4" s="8"/>
      <c r="D4" s="8" t="s">
        <v>15</v>
      </c>
      <c r="E4" s="8"/>
      <c r="F4" s="21" t="s">
        <v>32</v>
      </c>
      <c r="G4" s="38" t="s">
        <v>122</v>
      </c>
    </row>
    <row r="5" spans="1:15">
      <c r="A5" s="8"/>
      <c r="B5" s="8"/>
      <c r="C5" s="8"/>
      <c r="D5" s="8" t="s">
        <v>16</v>
      </c>
      <c r="E5" s="8"/>
      <c r="F5" s="21" t="s">
        <v>33</v>
      </c>
      <c r="G5" s="25" t="s">
        <v>123</v>
      </c>
    </row>
    <row r="6" spans="1:15">
      <c r="A6" s="8"/>
      <c r="B6" s="8"/>
      <c r="C6" s="8"/>
      <c r="D6" s="8" t="s">
        <v>17</v>
      </c>
      <c r="E6" s="8"/>
      <c r="F6" s="21" t="s">
        <v>34</v>
      </c>
      <c r="G6" s="33" t="s">
        <v>124</v>
      </c>
    </row>
    <row r="7" spans="1:15">
      <c r="A7" s="8"/>
      <c r="B7" s="8"/>
      <c r="C7" s="8"/>
      <c r="D7" s="8" t="s">
        <v>18</v>
      </c>
      <c r="E7" s="8"/>
      <c r="F7" s="21" t="s">
        <v>35</v>
      </c>
      <c r="G7" s="35" t="s">
        <v>104</v>
      </c>
    </row>
    <row r="8" spans="1:15">
      <c r="A8" s="8"/>
      <c r="B8" s="8"/>
      <c r="C8" s="8"/>
      <c r="D8" s="8" t="s">
        <v>19</v>
      </c>
      <c r="E8" s="8"/>
      <c r="F8" s="21" t="s">
        <v>36</v>
      </c>
      <c r="G8" s="35" t="s">
        <v>105</v>
      </c>
    </row>
    <row r="9" spans="1:15">
      <c r="A9" s="8"/>
      <c r="B9" s="8"/>
      <c r="C9" s="8"/>
      <c r="D9" s="8" t="s">
        <v>20</v>
      </c>
      <c r="E9" s="8"/>
      <c r="F9" s="21" t="s">
        <v>37</v>
      </c>
      <c r="G9" s="30" t="s">
        <v>125</v>
      </c>
    </row>
    <row r="10" spans="1:15" s="10" customFormat="1">
      <c r="A10" s="8"/>
      <c r="B10" s="8"/>
      <c r="C10" s="8"/>
      <c r="D10" s="8" t="s">
        <v>21</v>
      </c>
      <c r="E10" s="8"/>
      <c r="F10" s="21" t="s">
        <v>38</v>
      </c>
      <c r="G10" s="37" t="s">
        <v>126</v>
      </c>
      <c r="H10" s="23"/>
      <c r="I10" s="23"/>
      <c r="J10" s="23"/>
      <c r="K10" s="23"/>
      <c r="L10" s="23"/>
      <c r="M10" s="23"/>
      <c r="N10" s="23"/>
      <c r="O10" s="23"/>
    </row>
    <row r="11" spans="1:15" s="10" customFormat="1">
      <c r="A11" s="8"/>
      <c r="B11" s="8"/>
      <c r="C11" s="8"/>
      <c r="D11" s="8" t="s">
        <v>22</v>
      </c>
      <c r="E11" s="8"/>
      <c r="F11" s="24" t="s">
        <v>39</v>
      </c>
      <c r="G11" s="30" t="s">
        <v>127</v>
      </c>
      <c r="H11" s="22" t="s">
        <v>207</v>
      </c>
      <c r="I11" s="23"/>
      <c r="J11" s="23"/>
      <c r="K11" s="23"/>
      <c r="L11" s="23"/>
      <c r="M11" s="23"/>
      <c r="N11" s="23"/>
      <c r="O11" s="23"/>
    </row>
    <row r="12" spans="1:15" s="10" customFormat="1">
      <c r="A12" s="8"/>
      <c r="B12" s="8"/>
      <c r="C12" s="8"/>
      <c r="D12" s="8" t="s">
        <v>23</v>
      </c>
      <c r="E12" s="8"/>
      <c r="F12" s="24" t="s">
        <v>40</v>
      </c>
      <c r="G12" s="30" t="s">
        <v>128</v>
      </c>
      <c r="H12" s="23"/>
      <c r="I12" s="23"/>
      <c r="J12" s="23"/>
      <c r="K12" s="23"/>
      <c r="L12" s="23"/>
      <c r="M12" s="23"/>
      <c r="N12" s="23"/>
      <c r="O12" s="23"/>
    </row>
    <row r="13" spans="1:15" s="10" customFormat="1">
      <c r="A13" s="8"/>
      <c r="B13" s="8"/>
      <c r="C13" s="8"/>
      <c r="D13" s="8" t="s">
        <v>24</v>
      </c>
      <c r="E13" s="8"/>
      <c r="F13" s="24" t="s">
        <v>41</v>
      </c>
      <c r="G13" s="30" t="s">
        <v>129</v>
      </c>
      <c r="H13" s="23"/>
      <c r="I13" s="23"/>
      <c r="J13" s="23"/>
      <c r="K13" s="23"/>
      <c r="L13" s="23"/>
      <c r="M13" s="23"/>
      <c r="N13" s="23"/>
      <c r="O13" s="23"/>
    </row>
    <row r="14" spans="1:15" s="10" customFormat="1">
      <c r="A14" s="8"/>
      <c r="B14" s="8"/>
      <c r="C14" s="8"/>
      <c r="D14" s="8" t="s">
        <v>25</v>
      </c>
      <c r="E14" s="8"/>
      <c r="F14" s="24" t="s">
        <v>42</v>
      </c>
      <c r="G14" s="18" t="s">
        <v>130</v>
      </c>
      <c r="H14" s="23"/>
      <c r="I14" s="23"/>
      <c r="J14" s="23"/>
      <c r="K14" s="23"/>
      <c r="L14" s="23"/>
      <c r="M14" s="23"/>
      <c r="N14" s="23"/>
      <c r="O14" s="23"/>
    </row>
    <row r="15" spans="1:15" s="10" customFormat="1">
      <c r="A15" s="8"/>
      <c r="B15" s="8"/>
      <c r="C15" s="8"/>
      <c r="D15" s="8" t="s">
        <v>26</v>
      </c>
      <c r="E15" s="8"/>
      <c r="F15" s="24" t="s">
        <v>43</v>
      </c>
      <c r="G15" s="18" t="s">
        <v>131</v>
      </c>
      <c r="H15" s="23"/>
      <c r="I15" s="23"/>
      <c r="J15" s="23"/>
      <c r="K15" s="23"/>
      <c r="L15" s="23"/>
      <c r="M15" s="23"/>
      <c r="N15" s="23"/>
      <c r="O15" s="23"/>
    </row>
    <row r="16" spans="1:15" s="10" customFormat="1">
      <c r="A16" s="8"/>
      <c r="B16" s="8"/>
      <c r="C16" s="8"/>
      <c r="D16" s="8" t="s">
        <v>27</v>
      </c>
      <c r="E16" s="8"/>
      <c r="F16" s="24" t="s">
        <v>44</v>
      </c>
      <c r="G16" s="18" t="s">
        <v>132</v>
      </c>
      <c r="H16" s="23"/>
      <c r="I16" s="23"/>
      <c r="J16" s="23"/>
      <c r="K16" s="23"/>
      <c r="L16" s="23"/>
      <c r="M16" s="23"/>
      <c r="N16" s="23"/>
      <c r="O16" s="23"/>
    </row>
    <row r="17" spans="1:15" s="10" customFormat="1">
      <c r="A17" s="8"/>
      <c r="B17" s="8"/>
      <c r="C17" s="8"/>
      <c r="D17" s="8" t="s">
        <v>28</v>
      </c>
      <c r="E17" s="8"/>
      <c r="F17" s="24" t="s">
        <v>45</v>
      </c>
      <c r="G17" s="18"/>
      <c r="H17" s="23"/>
      <c r="I17" s="23"/>
      <c r="J17" s="23"/>
      <c r="K17" s="23"/>
      <c r="L17" s="23"/>
      <c r="M17" s="23"/>
      <c r="N17" s="23"/>
      <c r="O17" s="23"/>
    </row>
    <row r="18" spans="1:15" s="10" customFormat="1">
      <c r="A18" s="8"/>
      <c r="B18" s="8"/>
      <c r="C18" s="8"/>
      <c r="D18" s="8" t="s">
        <v>29</v>
      </c>
      <c r="E18" s="8"/>
      <c r="F18" s="24" t="s">
        <v>46</v>
      </c>
      <c r="G18" s="18"/>
      <c r="H18" s="23"/>
      <c r="I18" s="23"/>
      <c r="J18" s="23"/>
      <c r="K18" s="23"/>
      <c r="L18" s="23"/>
      <c r="M18" s="23"/>
      <c r="N18" s="23"/>
      <c r="O18" s="23"/>
    </row>
    <row r="19" spans="1:15" s="10" customFormat="1">
      <c r="A19" s="8"/>
      <c r="B19" s="8"/>
      <c r="C19" s="8"/>
      <c r="D19" s="8"/>
      <c r="E19" s="8"/>
      <c r="F19" s="25" t="s">
        <v>47</v>
      </c>
      <c r="G19" s="18"/>
      <c r="H19" s="23"/>
      <c r="I19" s="23"/>
      <c r="J19" s="23"/>
      <c r="K19" s="23"/>
      <c r="L19" s="23"/>
      <c r="M19" s="23"/>
      <c r="N19" s="23"/>
      <c r="O19" s="23"/>
    </row>
    <row r="20" spans="1:15" s="10" customFormat="1">
      <c r="A20" s="8"/>
      <c r="B20" s="8"/>
      <c r="C20" s="8"/>
      <c r="D20" s="8"/>
      <c r="E20" s="8"/>
      <c r="F20" s="25" t="s">
        <v>48</v>
      </c>
      <c r="G20" s="18"/>
      <c r="H20" s="23"/>
      <c r="I20" s="23"/>
      <c r="J20" s="23"/>
      <c r="K20" s="23"/>
      <c r="L20" s="23"/>
      <c r="M20" s="23"/>
      <c r="N20" s="23"/>
      <c r="O20" s="23"/>
    </row>
    <row r="21" spans="1:15" s="10" customFormat="1">
      <c r="A21" s="8"/>
      <c r="B21" s="8"/>
      <c r="C21" s="8"/>
      <c r="D21" s="8"/>
      <c r="E21" s="8"/>
      <c r="F21" s="26" t="s">
        <v>49</v>
      </c>
      <c r="G21" s="18"/>
      <c r="H21" s="22" t="str">
        <f>CONCATENATE(F21,"|",F22,"|",F23)</f>
        <v>050103V01F01 การสร้างสรรค์สินค้า ผลิตภัณฑ์ และบริการ|050103V01F02 คุณค่าของสินค้าและบริการที่เชื่อมโยงกับวัฒนธรรมและภูมิปัญญาท้องถิ่น|050103V04F04 ศักยภาพของผู้ประกอบการ วิสาหกิจชุมชน</v>
      </c>
      <c r="I21" s="23"/>
      <c r="J21" s="23"/>
      <c r="K21" s="23"/>
      <c r="L21" s="23"/>
      <c r="M21" s="23"/>
      <c r="N21" s="23"/>
      <c r="O21" s="23"/>
    </row>
    <row r="22" spans="1:15" s="10" customFormat="1">
      <c r="A22" s="8"/>
      <c r="B22" s="8"/>
      <c r="C22" s="8"/>
      <c r="D22" s="8"/>
      <c r="E22" s="8"/>
      <c r="F22" s="26" t="s">
        <v>50</v>
      </c>
      <c r="G22" s="18"/>
      <c r="H22" s="23"/>
      <c r="I22" s="23"/>
      <c r="J22" s="23"/>
      <c r="K22" s="23"/>
      <c r="L22" s="23"/>
      <c r="M22" s="23"/>
      <c r="N22" s="23"/>
      <c r="O22" s="23"/>
    </row>
    <row r="23" spans="1:15" s="10" customFormat="1">
      <c r="A23" s="8"/>
      <c r="B23" s="8"/>
      <c r="C23" s="8"/>
      <c r="D23" s="8"/>
      <c r="E23" s="8"/>
      <c r="F23" s="26" t="s">
        <v>51</v>
      </c>
      <c r="G23" s="18"/>
      <c r="H23" s="23"/>
      <c r="I23" s="23"/>
      <c r="J23" s="23"/>
      <c r="K23" s="23"/>
      <c r="L23" s="23"/>
      <c r="M23" s="23"/>
      <c r="N23" s="23"/>
      <c r="O23" s="23"/>
    </row>
    <row r="24" spans="1:15" s="10" customFormat="1">
      <c r="A24" s="8"/>
      <c r="B24" s="8"/>
      <c r="C24" s="8"/>
      <c r="D24" s="8"/>
      <c r="E24" s="8" t="str">
        <f>CONCATENATE(E6,"|",E7,"|",E8)</f>
        <v>||</v>
      </c>
      <c r="F24" s="28" t="s">
        <v>52</v>
      </c>
      <c r="G24" s="18"/>
      <c r="H24" s="23" t="str">
        <f>CONCATENATE(F24,"|",F25,"|",F26)</f>
        <v>050201V01F01 สินค้าและบริการที่มีศักยภาพ|050201V04F01 ฐานข้อมูลเชิงลึกที่เกี่ยวข้อง|050201V04F02 เทคโนโลยี นวัตกรรม และระบบสารสนเทศ</v>
      </c>
      <c r="I24" s="23"/>
      <c r="J24" s="23"/>
      <c r="K24" s="23"/>
      <c r="L24" s="23"/>
      <c r="M24" s="23"/>
      <c r="N24" s="23"/>
      <c r="O24" s="23"/>
    </row>
    <row r="25" spans="1:15" s="10" customFormat="1">
      <c r="A25" s="8"/>
      <c r="B25" s="8"/>
      <c r="C25" s="8"/>
      <c r="D25" s="8"/>
      <c r="E25" s="8" t="s">
        <v>208</v>
      </c>
      <c r="F25" s="28" t="s">
        <v>53</v>
      </c>
      <c r="G25" s="18"/>
      <c r="H25" s="23"/>
      <c r="I25" s="23"/>
      <c r="J25" s="23"/>
      <c r="K25" s="23"/>
      <c r="L25" s="23"/>
      <c r="M25" s="23"/>
      <c r="N25" s="23"/>
      <c r="O25" s="23"/>
    </row>
    <row r="26" spans="1:15">
      <c r="A26" s="8"/>
      <c r="B26" s="8"/>
      <c r="C26" s="8"/>
      <c r="D26" s="8"/>
      <c r="E26" s="8"/>
      <c r="F26" s="28" t="s">
        <v>54</v>
      </c>
      <c r="G26" s="18"/>
    </row>
    <row r="27" spans="1:15">
      <c r="A27" s="8"/>
      <c r="B27" s="8"/>
      <c r="C27" s="8"/>
      <c r="D27" s="8"/>
      <c r="E27" s="8"/>
      <c r="F27" s="25" t="s">
        <v>55</v>
      </c>
      <c r="G27" s="18"/>
      <c r="H27" s="29" t="str">
        <f>CONCATENATE(F27,"|",F28,"|",F29,"|",F30,"|",G5)</f>
        <v>050202V01F02 มาตรฐานของสินค้า บริการ สถานที่ บุคลากร|050202V01F04 ความเข้มแข็งและความพร้อมของสมาคมเจ้าภาพในประเทศไทยและธุรกิจเกี่ยวเนื่อง|050202V04F02 ฐานข้อมูลเชิงลึกที่เกี่ยวข้อง|050202V04F03 นโยบายและมาตรการที่สนับสนุนการจัดประชุมนานาชาติ|050202V02F02 กลไกในการจัดเก็บและรายงานข้อมูลเข้าสู่ International Congress and Convention Association (ICCA) อย่างเป็นระบบและครบถ้วน ทันเวลา</v>
      </c>
    </row>
    <row r="28" spans="1:15">
      <c r="A28" s="8"/>
      <c r="B28" s="8"/>
      <c r="C28" s="8"/>
      <c r="D28" s="8"/>
      <c r="E28" s="8"/>
      <c r="F28" s="25" t="s">
        <v>56</v>
      </c>
      <c r="G28" s="18"/>
    </row>
    <row r="29" spans="1:15">
      <c r="A29" s="8"/>
      <c r="B29" s="8"/>
      <c r="C29" s="8"/>
      <c r="D29" s="8"/>
      <c r="E29" s="8"/>
      <c r="F29" s="25" t="s">
        <v>57</v>
      </c>
      <c r="G29" s="18"/>
    </row>
    <row r="30" spans="1:15">
      <c r="A30" s="8"/>
      <c r="B30" s="8"/>
      <c r="C30" s="8"/>
      <c r="D30" s="8"/>
      <c r="E30" s="8"/>
      <c r="F30" s="25" t="s">
        <v>58</v>
      </c>
      <c r="G30" s="18"/>
    </row>
    <row r="31" spans="1:15">
      <c r="A31" s="8"/>
      <c r="B31" s="8"/>
      <c r="C31" s="8"/>
      <c r="D31" s="8"/>
      <c r="E31" s="8"/>
      <c r="F31" s="32" t="s">
        <v>59</v>
      </c>
      <c r="G31" s="18"/>
      <c r="H31" s="22" t="str">
        <f>CONCATENATE(F31,"|",F32,"|",F32,"|",F33,"|",F34,"|",F35,"|",F36,"|",F37)</f>
        <v>050301V01F01 มาตรฐานและความปลอดภัยของสินค้าและบริการ|050301V01F03 ความหลากหลายและความครอบคลุมของสินค้าและบริการ ที่เชื่อมโยงการท่องเที่ยว|050301V01F03 ความหลากหลายและความครอบคลุมของสินค้าและบริการ ที่เชื่อมโยงการท่องเที่ยว|050301V03F01 การดูแลสุขภาพของนักท่องเที่ยวแบบครบวงจร|050301V03F02 เครือข่ายท่องเที่ยวเชื่อมโยง|050301V03F03 การอำนวยสะดวกในการเดินทางของนักท่องเที่ยวและญาติ|050301V05F01 ฐานข้อมูลเชิงลึกที่เกี่ยวข้อง|050301V05F02 ความเชื่อมั่นต่อภาพลักษณ์สินค้า บริการ สถานประกอบการ ด้านการท่องเที่ยวเชิงสุขภาพ</v>
      </c>
    </row>
    <row r="32" spans="1:15">
      <c r="A32" s="8"/>
      <c r="B32" s="8"/>
      <c r="C32" s="8"/>
      <c r="D32" s="8"/>
      <c r="E32" s="8"/>
      <c r="F32" s="32" t="s">
        <v>60</v>
      </c>
      <c r="G32" s="18"/>
    </row>
    <row r="33" spans="1:8">
      <c r="A33" s="8"/>
      <c r="B33" s="8"/>
      <c r="C33" s="8"/>
      <c r="D33" s="8"/>
      <c r="E33" s="8"/>
      <c r="F33" s="32" t="s">
        <v>61</v>
      </c>
      <c r="G33" s="18"/>
    </row>
    <row r="34" spans="1:8">
      <c r="A34" s="8"/>
      <c r="B34" s="8"/>
      <c r="C34" s="8"/>
      <c r="D34" s="8"/>
      <c r="E34" s="8"/>
      <c r="F34" s="32" t="s">
        <v>62</v>
      </c>
      <c r="G34" s="18"/>
    </row>
    <row r="35" spans="1:8">
      <c r="A35" s="8"/>
      <c r="B35" s="8"/>
      <c r="C35" s="8"/>
      <c r="D35" s="8"/>
      <c r="E35" s="8"/>
      <c r="F35" s="32" t="s">
        <v>63</v>
      </c>
      <c r="G35" s="18"/>
    </row>
    <row r="36" spans="1:8">
      <c r="A36" s="8"/>
      <c r="B36" s="8"/>
      <c r="C36" s="8"/>
      <c r="D36" s="8"/>
      <c r="E36" s="8"/>
      <c r="F36" s="32" t="s">
        <v>64</v>
      </c>
      <c r="G36" s="18"/>
    </row>
    <row r="37" spans="1:8">
      <c r="A37" s="8"/>
      <c r="B37" s="8"/>
      <c r="C37" s="8"/>
      <c r="D37" s="8"/>
      <c r="E37" s="8"/>
      <c r="F37" s="32" t="s">
        <v>65</v>
      </c>
      <c r="G37" s="18"/>
    </row>
    <row r="38" spans="1:8">
      <c r="A38" s="8"/>
      <c r="B38" s="8"/>
      <c r="C38" s="8"/>
      <c r="D38" s="8"/>
      <c r="E38" s="8"/>
      <c r="F38" s="31" t="s">
        <v>66</v>
      </c>
      <c r="G38" s="18"/>
      <c r="H38" s="22" t="str">
        <f>CONCATENATE(F38,"|",F39,"|",F40,"|",F41,"|",F42)</f>
        <v>050302V01F01 มาตรฐานและความปลอดภัยของสินค้าและบริการ|050302V01F03 ความหลากหลายและความครอบคลุมของสินค้าและบริการ ที่เชื่อมโยงการท่องเที่ยว|050302V03F01 การดูแลสุขภาพของนักท่องเที่ยวแบบครบวงจร|050302V05F01 ฐานข้อมูลเชิงลึกที่เกี่ยวข้อง|050302V05F02 ความเชื่อมั่นต่อภาพลักษณ์สินค้า บริการ สถานประกอบการ</v>
      </c>
    </row>
    <row r="39" spans="1:8">
      <c r="A39" s="8"/>
      <c r="B39" s="8"/>
      <c r="C39" s="8"/>
      <c r="D39" s="8"/>
      <c r="E39" s="8"/>
      <c r="F39" s="31" t="s">
        <v>67</v>
      </c>
      <c r="G39" s="18"/>
    </row>
    <row r="40" spans="1:8">
      <c r="A40" s="8"/>
      <c r="B40" s="8"/>
      <c r="C40" s="8"/>
      <c r="D40" s="8"/>
      <c r="E40" s="8"/>
      <c r="F40" s="31" t="s">
        <v>68</v>
      </c>
      <c r="G40" s="18"/>
    </row>
    <row r="41" spans="1:8">
      <c r="A41" s="8"/>
      <c r="B41" s="8"/>
      <c r="C41" s="8"/>
      <c r="D41" s="8"/>
      <c r="E41" s="8"/>
      <c r="F41" s="31" t="s">
        <v>69</v>
      </c>
      <c r="G41" s="18"/>
    </row>
    <row r="42" spans="1:8">
      <c r="A42" s="8"/>
      <c r="B42" s="8"/>
      <c r="C42" s="8"/>
      <c r="D42" s="8"/>
      <c r="E42" s="8"/>
      <c r="F42" s="31" t="s">
        <v>70</v>
      </c>
      <c r="G42" s="18"/>
    </row>
    <row r="43" spans="1:8">
      <c r="A43" s="8"/>
      <c r="B43" s="8"/>
      <c r="C43" s="8"/>
      <c r="D43" s="8"/>
      <c r="E43" s="8"/>
      <c r="F43" s="33" t="s">
        <v>71</v>
      </c>
      <c r="G43" s="18"/>
      <c r="H43" s="22" t="str">
        <f>CONCATENATE(F43,"|",F44,"|",F45,"|",F46,"|",F47,"|",F48,"|",F49)</f>
        <v>050401V01F01 เส้นทางเชื่อมโยงจากท่าเรือไปยังแหล่งท่องเที่ยว|050401V01F02 ศักยภาพแหล่งท่องเที่ยว|050401V01F03 ขีดความสามารถในการรองรับนักท่องเที่ยว|050401V03F02 การสร้างผู้ให้บริการการท่องเที่ยวสำราญทางน้ำ|050401V03F03 การสนับสนุนเครือข่ายธุรกิจระหว่างภาคเอกชน|050401V03F04 ศักยภาพของอุตสาหกรรมและบริการเชื่อมโยง|050401V05F02 ฐานข้อมูลเชิงลึกที่เกี่ยวข้อง</v>
      </c>
    </row>
    <row r="44" spans="1:8">
      <c r="A44" s="8"/>
      <c r="B44" s="8"/>
      <c r="C44" s="8"/>
      <c r="D44" s="8"/>
      <c r="E44" s="8"/>
      <c r="F44" s="33" t="s">
        <v>72</v>
      </c>
      <c r="G44" s="18"/>
    </row>
    <row r="45" spans="1:8">
      <c r="A45" s="8"/>
      <c r="B45" s="8"/>
      <c r="C45" s="8"/>
      <c r="D45" s="8"/>
      <c r="E45" s="8"/>
      <c r="F45" s="33" t="s">
        <v>73</v>
      </c>
      <c r="G45" s="18"/>
    </row>
    <row r="46" spans="1:8">
      <c r="A46" s="8"/>
      <c r="B46" s="8"/>
      <c r="C46" s="8"/>
      <c r="D46" s="8"/>
      <c r="E46" s="8"/>
      <c r="F46" s="33" t="s">
        <v>74</v>
      </c>
      <c r="G46" s="18"/>
    </row>
    <row r="47" spans="1:8">
      <c r="A47" s="8"/>
      <c r="B47" s="8"/>
      <c r="C47" s="8"/>
      <c r="D47" s="8"/>
      <c r="E47" s="8"/>
      <c r="F47" s="33" t="s">
        <v>75</v>
      </c>
      <c r="G47" s="18"/>
    </row>
    <row r="48" spans="1:8">
      <c r="A48" s="8"/>
      <c r="B48" s="8"/>
      <c r="C48" s="8"/>
      <c r="D48" s="8"/>
      <c r="E48" s="8"/>
      <c r="F48" s="33" t="s">
        <v>76</v>
      </c>
      <c r="G48" s="18"/>
    </row>
    <row r="49" spans="1:8">
      <c r="A49" s="8"/>
      <c r="B49" s="8"/>
      <c r="C49" s="8"/>
      <c r="D49" s="8"/>
      <c r="E49" s="8"/>
      <c r="F49" s="33" t="s">
        <v>77</v>
      </c>
      <c r="G49" s="18"/>
    </row>
    <row r="50" spans="1:8">
      <c r="A50" s="8"/>
      <c r="B50" s="8"/>
      <c r="C50" s="8"/>
      <c r="D50" s="8"/>
      <c r="E50" s="8"/>
      <c r="F50" s="25" t="s">
        <v>78</v>
      </c>
      <c r="G50" s="18"/>
      <c r="H50" s="22" t="str">
        <f>CONCATENATE(F50,"|",G6)</f>
        <v>050402V01F01 แหล่งท่องเที่ยวทางน้ำที่มีศักยภาพและดึงดูดนักท่องเที่ยว|050402V02F02 ความร่วมมือระหว่างภาครัฐ เอกชน ภาคีการพัฒนาต่าง ๆ และประชาชน</v>
      </c>
    </row>
    <row r="51" spans="1:8">
      <c r="A51" s="8"/>
      <c r="B51" s="8"/>
      <c r="C51" s="8"/>
      <c r="D51" s="8"/>
      <c r="E51" s="8"/>
      <c r="F51" s="28" t="s">
        <v>79</v>
      </c>
      <c r="G51" s="18"/>
      <c r="H51" s="22" t="str">
        <f>CONCATENATE(F51,"|",F52,"|",F53,"|",F54,"|",F55,"|",F56)</f>
        <v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v>
      </c>
    </row>
    <row r="52" spans="1:8">
      <c r="A52" s="8"/>
      <c r="B52" s="8"/>
      <c r="C52" s="8"/>
      <c r="D52" s="8"/>
      <c r="E52" s="8"/>
      <c r="F52" s="28" t="s">
        <v>80</v>
      </c>
      <c r="G52" s="18"/>
    </row>
    <row r="53" spans="1:8">
      <c r="A53" s="8"/>
      <c r="B53" s="8"/>
      <c r="C53" s="8"/>
      <c r="D53" s="8"/>
      <c r="E53" s="8"/>
      <c r="F53" s="28" t="s">
        <v>81</v>
      </c>
      <c r="G53" s="18"/>
    </row>
    <row r="54" spans="1:8">
      <c r="A54" s="8"/>
      <c r="B54" s="8"/>
      <c r="C54" s="8"/>
      <c r="D54" s="8"/>
      <c r="E54" s="8"/>
      <c r="F54" s="28" t="s">
        <v>82</v>
      </c>
      <c r="G54" s="18"/>
    </row>
    <row r="55" spans="1:8">
      <c r="A55" s="8"/>
      <c r="B55" s="8"/>
      <c r="C55" s="8"/>
      <c r="D55" s="8"/>
      <c r="E55" s="8"/>
      <c r="F55" s="28" t="s">
        <v>83</v>
      </c>
      <c r="G55" s="18"/>
    </row>
    <row r="56" spans="1:8">
      <c r="A56" s="8"/>
      <c r="B56" s="8"/>
      <c r="C56" s="8"/>
      <c r="D56" s="8"/>
      <c r="E56" s="8"/>
      <c r="F56" s="28" t="s">
        <v>84</v>
      </c>
      <c r="G56" s="18"/>
    </row>
    <row r="57" spans="1:8">
      <c r="A57" s="8"/>
      <c r="B57" s="8"/>
      <c r="C57" s="8"/>
      <c r="D57" s="8"/>
      <c r="E57" s="8"/>
      <c r="F57" s="34" t="s">
        <v>85</v>
      </c>
      <c r="G57" s="18"/>
      <c r="H57" s="22" t="str">
        <f>CONCATENATE(F57,"|",F58,"|",F59,"|",F60,"|",F61,"|",F62,"|",F63,"|",F64)</f>
        <v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สิ่งอำนวยความสะดวกที่เกี่ยวข้อง|050601V01F04 ระบบการให้ความช่วยเหลือ เยียวยานักท่องเที่ยว|050601V01F05 เทคโนโลยีสารสนเทศและฐานข้อมูลที่เกี่ยวข้อง|050601V02F02 กฎ ระเบียบ นโยบาย เพื่อรองรับการช่วยเหลือนักท่องเที่ยว|050601V02F03 ความตระหนักรู้ด้านความปลอดภัยในการท่องเที่ยว|050601V03F02 การบริหารจัดการด้านสุขอนามัยและความปลอดภัยของนักท่องเที่ยว</v>
      </c>
    </row>
    <row r="58" spans="1:8">
      <c r="A58" s="8"/>
      <c r="B58" s="8"/>
      <c r="C58" s="8"/>
      <c r="D58" s="8"/>
      <c r="E58" s="8"/>
      <c r="F58" s="34" t="s">
        <v>86</v>
      </c>
      <c r="G58" s="18"/>
    </row>
    <row r="59" spans="1:8">
      <c r="A59" s="8"/>
      <c r="B59" s="8"/>
      <c r="C59" s="8"/>
      <c r="D59" s="8"/>
      <c r="E59" s="8"/>
      <c r="F59" s="34" t="s">
        <v>87</v>
      </c>
      <c r="G59" s="18"/>
    </row>
    <row r="60" spans="1:8">
      <c r="A60" s="8"/>
      <c r="B60" s="8"/>
      <c r="C60" s="8"/>
      <c r="D60" s="8"/>
      <c r="E60" s="8"/>
      <c r="F60" s="34" t="s">
        <v>88</v>
      </c>
      <c r="G60" s="18"/>
    </row>
    <row r="61" spans="1:8">
      <c r="A61" s="8"/>
      <c r="B61" s="8"/>
      <c r="C61" s="8"/>
      <c r="D61" s="8"/>
      <c r="E61" s="8"/>
      <c r="F61" s="34" t="s">
        <v>89</v>
      </c>
      <c r="G61" s="18"/>
    </row>
    <row r="62" spans="1:8">
      <c r="A62" s="8"/>
      <c r="B62" s="8"/>
      <c r="C62" s="8"/>
      <c r="D62" s="8"/>
      <c r="E62" s="8"/>
      <c r="F62" s="34" t="s">
        <v>90</v>
      </c>
      <c r="G62" s="18"/>
    </row>
    <row r="63" spans="1:8">
      <c r="A63" s="8"/>
      <c r="B63" s="8"/>
      <c r="C63" s="8"/>
      <c r="D63" s="8"/>
      <c r="E63" s="8"/>
      <c r="F63" s="34" t="s">
        <v>91</v>
      </c>
      <c r="G63" s="18"/>
    </row>
    <row r="64" spans="1:8">
      <c r="A64" s="8"/>
      <c r="B64" s="8"/>
      <c r="C64" s="8"/>
      <c r="D64" s="8"/>
      <c r="E64" s="8"/>
      <c r="F64" s="34" t="s">
        <v>92</v>
      </c>
      <c r="G64" s="18"/>
    </row>
    <row r="65" spans="1:8">
      <c r="A65" s="8"/>
      <c r="B65" s="8"/>
      <c r="C65" s="8"/>
      <c r="D65" s="8"/>
      <c r="E65" s="8"/>
      <c r="F65" s="26" t="s">
        <v>93</v>
      </c>
      <c r="G65" s="18"/>
      <c r="H65" s="22" t="str">
        <f>CONCATENATE(F65,"|",F66,"|",F67,"|",F68,"|",F69,"|",F70)</f>
        <v>050602V01F02 ความพร้อมของโครงสร้างพื้นฐานในแหล่งท่องเที่ยว|050602V02F01 บริการสาธารณะและสาธารณูปโภคในแหล่งท่องเที่ยว|050602V02F02 ศูนย์บริการข้อมูลนักท่องเที่ยว Information center|050602V02F04 ความสะดวกในการเข้าถึงเทคโนโลยีสารสนเทศ|050602V03F02 การมีส่วนร่วมของภาคีการพัฒนาต่าง ๆ|050602V03F03 ฐานข้อมูลเชิงลึกที่เกี่ยวข้อง</v>
      </c>
    </row>
    <row r="66" spans="1:8">
      <c r="A66" s="8"/>
      <c r="B66" s="8"/>
      <c r="C66" s="8"/>
      <c r="D66" s="8"/>
      <c r="E66" s="8"/>
      <c r="F66" s="26" t="s">
        <v>94</v>
      </c>
      <c r="G66" s="18"/>
    </row>
    <row r="67" spans="1:8">
      <c r="A67" s="8"/>
      <c r="B67" s="8"/>
      <c r="C67" s="8"/>
      <c r="D67" s="8"/>
      <c r="E67" s="8"/>
      <c r="F67" s="26" t="s">
        <v>95</v>
      </c>
      <c r="G67" s="18"/>
    </row>
    <row r="68" spans="1:8">
      <c r="A68" s="8"/>
      <c r="B68" s="8"/>
      <c r="C68" s="8"/>
      <c r="D68" s="8"/>
      <c r="E68" s="8"/>
      <c r="F68" s="26" t="s">
        <v>96</v>
      </c>
      <c r="G68" s="18"/>
    </row>
    <row r="69" spans="1:8">
      <c r="A69" s="8"/>
      <c r="B69" s="8"/>
      <c r="C69" s="8"/>
      <c r="D69" s="8"/>
      <c r="E69" s="8"/>
      <c r="F69" s="26" t="s">
        <v>97</v>
      </c>
      <c r="G69" s="18"/>
    </row>
    <row r="70" spans="1:8">
      <c r="A70" s="8"/>
      <c r="B70" s="8"/>
      <c r="C70" s="8"/>
      <c r="D70" s="8"/>
      <c r="E70" s="8"/>
      <c r="F70" s="26" t="s">
        <v>98</v>
      </c>
      <c r="G70" s="18"/>
    </row>
    <row r="71" spans="1:8">
      <c r="A71" s="8"/>
      <c r="B71" s="8"/>
      <c r="C71" s="8"/>
      <c r="D71" s="8"/>
      <c r="E71" s="8"/>
      <c r="F71" s="35" t="s">
        <v>99</v>
      </c>
      <c r="G71" s="18"/>
      <c r="H71" s="22" t="str">
        <f>CONCATENATE(F71,"|",F72,"|",F73,"|",F74,"|",F75,"|",G7,"|",F76,"|",F77)</f>
        <v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ความตระหนักถึงความรับผิดชอบต่อสังคมและสิ่งแวดล้อม|050603V02F03 กลไกการมีส่วนร่วม|050603V02F03 กลไกการมีส่วนร่วม|050603V04F01 ความตระหนักรู้และความเข้าใจของทุกภาคีที่เกี่ยวข้อง</v>
      </c>
    </row>
    <row r="72" spans="1:8">
      <c r="A72" s="8"/>
      <c r="B72" s="8"/>
      <c r="C72" s="8"/>
      <c r="D72" s="8"/>
      <c r="E72" s="8"/>
      <c r="F72" s="35" t="s">
        <v>100</v>
      </c>
      <c r="G72" s="18"/>
    </row>
    <row r="73" spans="1:8">
      <c r="A73" s="8"/>
      <c r="B73" s="8"/>
      <c r="C73" s="8"/>
      <c r="D73" s="8"/>
      <c r="E73" s="8"/>
      <c r="F73" s="35" t="s">
        <v>101</v>
      </c>
      <c r="G73" s="18"/>
    </row>
    <row r="74" spans="1:8">
      <c r="A74" s="8"/>
      <c r="B74" s="8"/>
      <c r="C74" s="8"/>
      <c r="D74" s="8"/>
      <c r="E74" s="8"/>
      <c r="F74" s="35" t="s">
        <v>102</v>
      </c>
      <c r="G74" s="18"/>
    </row>
    <row r="75" spans="1:8">
      <c r="A75" s="8"/>
      <c r="B75" s="8"/>
      <c r="C75" s="8"/>
      <c r="D75" s="8"/>
      <c r="E75" s="8"/>
      <c r="F75" s="35" t="s">
        <v>103</v>
      </c>
      <c r="G75" s="18"/>
    </row>
    <row r="76" spans="1:8">
      <c r="A76" s="8"/>
      <c r="B76" s="8"/>
      <c r="C76" s="8"/>
      <c r="D76" s="8"/>
      <c r="E76" s="8"/>
      <c r="F76" s="35" t="s">
        <v>104</v>
      </c>
      <c r="G76" s="18"/>
    </row>
    <row r="77" spans="1:8">
      <c r="A77" s="8"/>
      <c r="B77" s="8"/>
      <c r="C77" s="8"/>
      <c r="D77" s="8"/>
      <c r="E77" s="8"/>
      <c r="F77" s="35" t="s">
        <v>105</v>
      </c>
      <c r="G77" s="18"/>
    </row>
    <row r="78" spans="1:8">
      <c r="A78" s="8"/>
      <c r="B78" s="8"/>
      <c r="C78" s="8"/>
      <c r="D78" s="8"/>
      <c r="E78" s="8"/>
      <c r="F78" s="36" t="s">
        <v>106</v>
      </c>
      <c r="G78" s="18"/>
      <c r="H78" s="22" t="str">
        <f>CONCATENATE(F78,"|",F79,"|",F80,"|",F81,"|",F82,"|",F83,"|",F84,"|",F85,"|",F86,"|",F87,"|",F88)</f>
        <v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และนันทนาการ|140101V01F03 เครื่องมือที่ตอบสนองความต้องการในการออกกำลังกาย เล่นกีฬา และนันทนาการในรูปแบบใหม่|140101V02F01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สามารถถ่ายทอดได้อย่างถูกต้องเหมาะสม|140101V04F01 นโยบาย มาตรการส่งเสริมการออกกำลังกาย กีฬาและนันทนาการ|140101V04F02 การบูรณาการหน่วยงานเพื่อส่งเสริมการออกกำลังกาย กีฬาและนันทนาการ|140101V04F03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v>
      </c>
    </row>
    <row r="79" spans="1:8">
      <c r="A79" s="8"/>
      <c r="B79" s="8"/>
      <c r="C79" s="8"/>
      <c r="D79" s="8"/>
      <c r="E79" s="8"/>
      <c r="F79" s="36" t="s">
        <v>107</v>
      </c>
      <c r="G79" s="18"/>
    </row>
    <row r="80" spans="1:8">
      <c r="A80" s="8"/>
      <c r="B80" s="8"/>
      <c r="C80" s="8"/>
      <c r="D80" s="8"/>
      <c r="E80" s="8"/>
      <c r="F80" s="36" t="s">
        <v>108</v>
      </c>
      <c r="G80" s="18"/>
    </row>
    <row r="81" spans="1:8">
      <c r="A81" s="8"/>
      <c r="B81" s="8"/>
      <c r="C81" s="8"/>
      <c r="D81" s="8"/>
      <c r="E81" s="8"/>
      <c r="F81" s="36" t="s">
        <v>109</v>
      </c>
      <c r="G81" s="18"/>
    </row>
    <row r="82" spans="1:8">
      <c r="A82" s="8"/>
      <c r="B82" s="8"/>
      <c r="C82" s="8"/>
      <c r="D82" s="8"/>
      <c r="E82" s="8"/>
      <c r="F82" s="36" t="s">
        <v>110</v>
      </c>
      <c r="G82" s="18"/>
    </row>
    <row r="83" spans="1:8">
      <c r="A83" s="8"/>
      <c r="B83" s="8"/>
      <c r="C83" s="8"/>
      <c r="D83" s="8"/>
      <c r="E83" s="8"/>
      <c r="F83" s="36" t="s">
        <v>111</v>
      </c>
      <c r="G83" s="18"/>
    </row>
    <row r="84" spans="1:8">
      <c r="A84" s="8"/>
      <c r="B84" s="8"/>
      <c r="C84" s="8"/>
      <c r="D84" s="8"/>
      <c r="E84" s="8"/>
      <c r="F84" s="36" t="s">
        <v>112</v>
      </c>
      <c r="G84" s="18"/>
    </row>
    <row r="85" spans="1:8">
      <c r="A85" s="8"/>
      <c r="B85" s="8"/>
      <c r="C85" s="8"/>
      <c r="D85" s="8"/>
      <c r="E85" s="8"/>
      <c r="F85" s="36" t="s">
        <v>113</v>
      </c>
      <c r="G85" s="18"/>
    </row>
    <row r="86" spans="1:8">
      <c r="A86" s="8"/>
      <c r="B86" s="8"/>
      <c r="C86" s="8"/>
      <c r="D86" s="8"/>
      <c r="E86" s="8"/>
      <c r="F86" s="36" t="s">
        <v>114</v>
      </c>
      <c r="G86" s="18"/>
    </row>
    <row r="87" spans="1:8">
      <c r="A87" s="8"/>
      <c r="B87" s="8"/>
      <c r="C87" s="8"/>
      <c r="D87" s="8"/>
      <c r="E87" s="8"/>
      <c r="F87" s="36" t="s">
        <v>115</v>
      </c>
      <c r="G87" s="18"/>
    </row>
    <row r="88" spans="1:8">
      <c r="A88" s="8"/>
      <c r="B88" s="8"/>
      <c r="C88" s="8"/>
      <c r="D88" s="8"/>
      <c r="E88" s="8"/>
      <c r="F88" s="36" t="s">
        <v>116</v>
      </c>
      <c r="G88" s="18"/>
    </row>
    <row r="89" spans="1:8">
      <c r="A89" s="8"/>
      <c r="B89" s="8"/>
      <c r="C89" s="8"/>
      <c r="D89" s="8"/>
      <c r="E89" s="8"/>
      <c r="F89" s="28" t="s">
        <v>117</v>
      </c>
      <c r="G89" s="18"/>
      <c r="H89" s="22" t="str">
        <f>CONCATENATE(G9,"|",G10,"|",F89,"|",G11,"|",G12,"|",G13)</f>
        <v>140201V01F06 การปลูกฝัง ความเชื่อมั่นของครอบครัวในอาชีพนักกีฬา|140201V03F04 ความพร้อมขององค์กรที่เกี่ยวข้องในการพัฒนานักกีฬาระดับนานาชาติ|140201V04F03 นโยบายภาครัฐที่สนับสนุน|140201V04F04 เครือข่ายด้านการกีฬา|140201V04F06 ฐานข้อมูลกีฬา|140201V04F07 กฎระเบียบต่าง ๆ ที่เกี่ยวข้อง</v>
      </c>
    </row>
    <row r="90" spans="1:8">
      <c r="A90" s="8"/>
      <c r="B90" s="8"/>
      <c r="C90" s="8"/>
      <c r="D90" s="8"/>
      <c r="E90" s="8"/>
      <c r="F90" s="30" t="s">
        <v>118</v>
      </c>
      <c r="G90" s="18"/>
      <c r="H90" s="22" t="str">
        <f>CONCATENATE(F90,"|",F91,"|",F92)</f>
        <v>140301V03F02 แผนการพัฒนาบุคลากรกีฬา|140301V04F02 มาตรการ นโยบายภาครัฐที่สนับสนุน|140301V04F03 ภาคีเครือข่าย</v>
      </c>
    </row>
    <row r="91" spans="1:8">
      <c r="A91" s="8"/>
      <c r="B91" s="8"/>
      <c r="C91" s="8"/>
      <c r="D91" s="8"/>
      <c r="E91" s="8"/>
      <c r="F91" s="30" t="s">
        <v>119</v>
      </c>
      <c r="G91" s="18"/>
    </row>
    <row r="92" spans="1:8">
      <c r="A92" s="8"/>
      <c r="B92" s="8"/>
      <c r="C92" s="8"/>
      <c r="D92" s="8"/>
      <c r="E92" s="8"/>
      <c r="F92" s="30" t="s">
        <v>120</v>
      </c>
      <c r="G92" s="18"/>
    </row>
    <row r="93" spans="1:8">
      <c r="H93" s="18" t="s">
        <v>130</v>
      </c>
    </row>
    <row r="94" spans="1:8">
      <c r="H94" s="18" t="s">
        <v>209</v>
      </c>
    </row>
    <row r="95" spans="1:8">
      <c r="H95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H27"/>
  <sheetViews>
    <sheetView zoomScaleNormal="100" workbookViewId="0">
      <selection activeCell="D3" sqref="D3"/>
    </sheetView>
  </sheetViews>
  <sheetFormatPr defaultRowHeight="21"/>
  <cols>
    <col min="1" max="1" width="29.42578125" style="7" customWidth="1"/>
    <col min="2" max="2" width="25.7109375" style="7" customWidth="1"/>
    <col min="3" max="3" width="22.28515625" style="7" customWidth="1"/>
    <col min="4" max="5" width="48.85546875" style="7" customWidth="1"/>
    <col min="6" max="6" width="11.28515625" style="46" customWidth="1"/>
    <col min="7" max="7" width="48.85546875" style="7" customWidth="1"/>
    <col min="8" max="8" width="106.140625" style="47" customWidth="1"/>
    <col min="9" max="16384" width="9.140625" style="7"/>
  </cols>
  <sheetData>
    <row r="1" spans="1:8" ht="24.7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6</v>
      </c>
      <c r="F1" s="44" t="s">
        <v>9</v>
      </c>
      <c r="G1" s="6" t="s">
        <v>10</v>
      </c>
    </row>
    <row r="2" spans="1:8">
      <c r="A2" s="8" t="s">
        <v>12</v>
      </c>
      <c r="B2" s="8" t="s">
        <v>133</v>
      </c>
      <c r="C2" s="8" t="s">
        <v>13</v>
      </c>
      <c r="D2" s="8" t="s">
        <v>134</v>
      </c>
      <c r="E2" s="40" t="s">
        <v>106</v>
      </c>
      <c r="F2" s="45" t="s">
        <v>114</v>
      </c>
      <c r="G2" s="8"/>
      <c r="H2" s="47" t="str">
        <f>CONCATENATE(E2,"|",E3,"|",E4,"|",E5,"|",E6,"|",E7,"|",E8,"|",E9,"|",E10,"|",E11,"|",E12)</f>
        <v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และนันทนาการที่เหมาะสม|140101V02F04 ปัจจัยและโอกาสในการเข้าถึง การบริการด้านกีฬา นันทนาการ และวิทยาศาสตร์การกีฬา|140101V03F01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สามารถถ่ายทอดได้อย่างถูกต้องเหมาะสม|140101V04F02 การบูรณาการหน่วยงานเพื่อส่งเสริมการออกกำลังกาย กีฬาและนันทนาการ|140101V04F03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</v>
      </c>
    </row>
    <row r="3" spans="1:8">
      <c r="A3" s="8"/>
      <c r="B3" s="8"/>
      <c r="C3" s="8"/>
      <c r="D3" s="8" t="s">
        <v>28</v>
      </c>
      <c r="E3" s="40" t="s">
        <v>135</v>
      </c>
      <c r="F3" s="45" t="s">
        <v>143</v>
      </c>
      <c r="G3" s="8"/>
    </row>
    <row r="4" spans="1:8">
      <c r="A4" s="8"/>
      <c r="B4" s="8"/>
      <c r="C4" s="8"/>
      <c r="D4" s="8" t="s">
        <v>30</v>
      </c>
      <c r="E4" s="40" t="s">
        <v>108</v>
      </c>
      <c r="F4" s="45" t="s">
        <v>144</v>
      </c>
      <c r="G4" s="8"/>
    </row>
    <row r="5" spans="1:8">
      <c r="A5" s="8"/>
      <c r="B5" s="8"/>
      <c r="C5" s="8"/>
      <c r="D5" s="8"/>
      <c r="E5" s="40" t="s">
        <v>109</v>
      </c>
      <c r="F5" s="45" t="s">
        <v>145</v>
      </c>
      <c r="G5" s="8"/>
    </row>
    <row r="6" spans="1:8">
      <c r="A6" s="8"/>
      <c r="B6" s="8"/>
      <c r="C6" s="8"/>
      <c r="D6" s="8"/>
      <c r="E6" s="40" t="s">
        <v>136</v>
      </c>
      <c r="F6" s="45" t="s">
        <v>128</v>
      </c>
      <c r="G6" s="8"/>
    </row>
    <row r="7" spans="1:8">
      <c r="A7" s="8"/>
      <c r="B7" s="8"/>
      <c r="C7" s="8"/>
      <c r="D7" s="8"/>
      <c r="E7" s="40" t="s">
        <v>137</v>
      </c>
      <c r="F7" s="45" t="s">
        <v>146</v>
      </c>
      <c r="G7" s="8"/>
    </row>
    <row r="8" spans="1:8">
      <c r="A8" s="8"/>
      <c r="B8" s="8"/>
      <c r="C8" s="8"/>
      <c r="D8" s="8"/>
      <c r="E8" s="40" t="s">
        <v>110</v>
      </c>
      <c r="F8" s="45" t="s">
        <v>147</v>
      </c>
      <c r="G8" s="8"/>
    </row>
    <row r="9" spans="1:8" s="10" customFormat="1">
      <c r="A9" s="8"/>
      <c r="B9" s="8"/>
      <c r="C9" s="8"/>
      <c r="D9" s="8"/>
      <c r="E9" s="40" t="s">
        <v>111</v>
      </c>
      <c r="F9" s="45" t="s">
        <v>148</v>
      </c>
      <c r="G9" s="8"/>
      <c r="H9" s="48"/>
    </row>
    <row r="10" spans="1:8" s="10" customFormat="1">
      <c r="A10" s="8"/>
      <c r="B10" s="8"/>
      <c r="C10" s="8"/>
      <c r="D10" s="8"/>
      <c r="E10" s="40" t="s">
        <v>113</v>
      </c>
      <c r="F10" s="45" t="s">
        <v>149</v>
      </c>
      <c r="G10" s="8"/>
      <c r="H10" s="48"/>
    </row>
    <row r="11" spans="1:8" s="10" customFormat="1">
      <c r="A11" s="8"/>
      <c r="B11" s="8"/>
      <c r="C11" s="8"/>
      <c r="D11" s="8"/>
      <c r="E11" s="41" t="s">
        <v>114</v>
      </c>
      <c r="F11" s="45"/>
      <c r="G11" s="8"/>
      <c r="H11" s="48"/>
    </row>
    <row r="12" spans="1:8" s="10" customFormat="1">
      <c r="A12" s="8"/>
      <c r="B12" s="8"/>
      <c r="C12" s="8"/>
      <c r="D12" s="8"/>
      <c r="E12" s="40" t="s">
        <v>115</v>
      </c>
      <c r="F12" s="45"/>
      <c r="G12" s="8"/>
      <c r="H12" s="48"/>
    </row>
    <row r="13" spans="1:8" s="10" customFormat="1">
      <c r="A13" s="8"/>
      <c r="B13" s="8"/>
      <c r="C13" s="8"/>
      <c r="D13" s="8"/>
      <c r="E13" s="16" t="s">
        <v>143</v>
      </c>
      <c r="F13" s="45"/>
      <c r="G13" s="8"/>
      <c r="H13" s="48" t="str">
        <f>CONCATENATE(E13,"|",E14,"|",E15,"|",E16,"|",E17,"|",E18)</f>
        <v>140201V01F01 ผู้ฝึกสอนที่มีความรู้ความสามารถตามมาตรฐานระดับชาติ นานาชาติ|140201V01F05 แรงจูงใจ เป้าหมายความสำเร็จ|140201V02F02 การแข่งขัน เวทีให้แสดงออกในระดับชาติ|140201V02F03 การแข่งขัน เวทีให้แสดงออกในระดับนานาชาติ|140201V04F02 อุปกรณ์ โครงสร้างพื้นฐานการกีฬา|140201V04F06 ฐานข้อมูลกีฬา</v>
      </c>
    </row>
    <row r="14" spans="1:8" s="10" customFormat="1">
      <c r="A14" s="8"/>
      <c r="B14" s="8"/>
      <c r="C14" s="8"/>
      <c r="D14" s="8"/>
      <c r="E14" s="50" t="s">
        <v>138</v>
      </c>
      <c r="F14" s="45"/>
      <c r="G14" s="8"/>
      <c r="H14" s="48"/>
    </row>
    <row r="15" spans="1:8" s="10" customFormat="1">
      <c r="A15" s="8"/>
      <c r="B15" s="8"/>
      <c r="C15" s="8"/>
      <c r="D15" s="8"/>
      <c r="E15" s="50" t="s">
        <v>139</v>
      </c>
      <c r="F15" s="45"/>
      <c r="G15" s="8"/>
      <c r="H15" s="48"/>
    </row>
    <row r="16" spans="1:8" s="10" customFormat="1">
      <c r="A16" s="8"/>
      <c r="B16" s="8"/>
      <c r="C16" s="8"/>
      <c r="D16" s="8"/>
      <c r="E16" s="16" t="s">
        <v>144</v>
      </c>
      <c r="F16" s="45"/>
      <c r="G16" s="8"/>
      <c r="H16" s="48"/>
    </row>
    <row r="17" spans="1:8" s="10" customFormat="1">
      <c r="A17" s="8"/>
      <c r="B17" s="8"/>
      <c r="C17" s="8"/>
      <c r="D17" s="8"/>
      <c r="E17" s="16" t="s">
        <v>145</v>
      </c>
      <c r="F17" s="45"/>
      <c r="G17" s="8"/>
      <c r="H17" s="48"/>
    </row>
    <row r="18" spans="1:8" s="10" customFormat="1">
      <c r="A18" s="8"/>
      <c r="B18" s="8"/>
      <c r="C18" s="8"/>
      <c r="D18" s="8"/>
      <c r="E18" s="16" t="s">
        <v>128</v>
      </c>
      <c r="F18" s="45"/>
      <c r="G18" s="8"/>
      <c r="H18" s="48"/>
    </row>
    <row r="19" spans="1:8" s="10" customFormat="1">
      <c r="A19" s="8"/>
      <c r="B19" s="8"/>
      <c r="C19" s="8"/>
      <c r="D19" s="8"/>
      <c r="E19" s="52" t="s">
        <v>146</v>
      </c>
      <c r="F19" s="45"/>
      <c r="G19" s="8"/>
      <c r="H19" s="48" t="str">
        <f>CONCATENATE(E19,"|",E20,"|",E21,"|",E22,"|",E23,"|",E24,"|",E25,"|",E26,"|",E27)</f>
        <v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การฝึกอบรมบุคลากร|140301V02F02 ระบบรับรองมาตรฐานบุคลากรด้านกีฬาและนันทนาการ|140301V02F03 แรงจูงใจ|140301V03F01 การปฏิบัติหน้าที่ของบุคลากรในระดับชาติและระดับนานาชาติ|140301V03F02 แผนการพัฒนาบุคลากรกีฬา|140301V03F03 การติดตามประเมินผลบุคลากร|140301V04F03 ภาคีเครือข่าย</v>
      </c>
    </row>
    <row r="20" spans="1:8" s="10" customFormat="1">
      <c r="A20" s="8"/>
      <c r="B20" s="8"/>
      <c r="C20" s="8"/>
      <c r="D20" s="8"/>
      <c r="E20" s="52" t="s">
        <v>140</v>
      </c>
      <c r="F20" s="45"/>
      <c r="G20" s="8"/>
      <c r="H20" s="48"/>
    </row>
    <row r="21" spans="1:8" s="10" customFormat="1">
      <c r="A21" s="8"/>
      <c r="B21" s="8"/>
      <c r="C21" s="8"/>
      <c r="D21" s="8"/>
      <c r="E21" s="52" t="s">
        <v>141</v>
      </c>
      <c r="F21" s="45"/>
      <c r="G21" s="8"/>
      <c r="H21" s="48"/>
    </row>
    <row r="22" spans="1:8" s="10" customFormat="1">
      <c r="A22" s="8"/>
      <c r="B22" s="8"/>
      <c r="C22" s="8"/>
      <c r="D22" s="8"/>
      <c r="E22" s="52" t="s">
        <v>147</v>
      </c>
      <c r="F22" s="45"/>
      <c r="G22" s="8"/>
      <c r="H22" s="48"/>
    </row>
    <row r="23" spans="1:8" s="10" customFormat="1">
      <c r="A23" s="8"/>
      <c r="B23" s="8"/>
      <c r="C23" s="8"/>
      <c r="D23" s="8"/>
      <c r="E23" s="52" t="s">
        <v>148</v>
      </c>
      <c r="F23" s="45">
        <f ca="1">F:F</f>
        <v>0</v>
      </c>
      <c r="G23" s="8"/>
      <c r="H23" s="48"/>
    </row>
    <row r="24" spans="1:8" s="10" customFormat="1">
      <c r="A24" s="8"/>
      <c r="B24" s="8"/>
      <c r="C24" s="8"/>
      <c r="D24" s="8"/>
      <c r="E24" s="52" t="s">
        <v>149</v>
      </c>
      <c r="F24" s="45" t="s">
        <v>208</v>
      </c>
      <c r="G24" s="8"/>
      <c r="H24" s="48"/>
    </row>
    <row r="25" spans="1:8">
      <c r="D25" s="8" t="str">
        <f>CONCATENATE(D7,"|",D8,"|",D9)</f>
        <v>||</v>
      </c>
      <c r="E25" s="52" t="s">
        <v>118</v>
      </c>
    </row>
    <row r="26" spans="1:8">
      <c r="D26" s="8" t="s">
        <v>208</v>
      </c>
      <c r="E26" s="52" t="s">
        <v>142</v>
      </c>
    </row>
    <row r="27" spans="1:8">
      <c r="E27" s="52" t="s">
        <v>120</v>
      </c>
    </row>
  </sheetData>
  <autoFilter ref="E1:E27">
    <sortState ref="E2:E27">
      <sortCondition ref="E1:E2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L39"/>
  <sheetViews>
    <sheetView topLeftCell="F22" zoomScale="85" zoomScaleNormal="85" workbookViewId="0">
      <selection activeCell="K47" sqref="K47"/>
    </sheetView>
  </sheetViews>
  <sheetFormatPr defaultRowHeight="21"/>
  <cols>
    <col min="1" max="1" width="29.42578125" style="7" customWidth="1"/>
    <col min="2" max="2" width="25.7109375" style="7" customWidth="1"/>
    <col min="3" max="3" width="22.28515625" style="7" customWidth="1"/>
    <col min="4" max="7" width="48.85546875" style="7" customWidth="1"/>
    <col min="8" max="10" width="48.85546875" style="7" hidden="1" customWidth="1"/>
    <col min="11" max="11" width="48.85546875" style="7" customWidth="1"/>
    <col min="12" max="12" width="134.42578125" style="7" customWidth="1"/>
    <col min="13" max="16384" width="9.140625" style="7"/>
  </cols>
  <sheetData>
    <row r="1" spans="1:12" ht="24.7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6" t="s">
        <v>10</v>
      </c>
    </row>
    <row r="2" spans="1:12">
      <c r="A2" s="8" t="s">
        <v>12</v>
      </c>
      <c r="B2" s="8" t="s">
        <v>150</v>
      </c>
      <c r="C2" s="8" t="s">
        <v>13</v>
      </c>
      <c r="D2" s="8" t="s">
        <v>14</v>
      </c>
      <c r="E2" s="8"/>
      <c r="F2" s="8" t="s">
        <v>16</v>
      </c>
      <c r="G2" s="52" t="s">
        <v>33</v>
      </c>
      <c r="H2" s="9"/>
      <c r="I2" s="8"/>
      <c r="J2" s="8" t="s">
        <v>49</v>
      </c>
      <c r="K2" s="8"/>
      <c r="L2" s="7" t="str">
        <f>CONCATENATE(G2,"|",G3,"|",G4,"|",G5,"|",G6,"|",G7,"|",G8,"|",G9)</f>
        <v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ความร่วมมือและการพัฒนาเครือข่ายผู้มีส่วนได้ส่วนเสียในแหล่งท่องเที่ยว|050101V02F04 มาตรฐานของแหล่งท่องเที่ยว สินค้า และบริการ|050101V03F03 กิจกรรมการท่องเที่ยวที่สร้างสรรค์|050101V04F01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v>
      </c>
    </row>
    <row r="3" spans="1:12">
      <c r="A3" s="8"/>
      <c r="B3" s="8"/>
      <c r="C3" s="8"/>
      <c r="D3" s="8" t="s">
        <v>15</v>
      </c>
      <c r="E3" s="8"/>
      <c r="F3" s="8" t="s">
        <v>18</v>
      </c>
      <c r="G3" s="52" t="s">
        <v>34</v>
      </c>
      <c r="H3" s="9"/>
      <c r="I3" s="8"/>
      <c r="J3" s="8" t="s">
        <v>170</v>
      </c>
      <c r="K3" s="8"/>
    </row>
    <row r="4" spans="1:12">
      <c r="A4" s="8"/>
      <c r="B4" s="8"/>
      <c r="C4" s="8"/>
      <c r="D4" s="8" t="s">
        <v>17</v>
      </c>
      <c r="E4" s="8"/>
      <c r="F4" s="8" t="s">
        <v>156</v>
      </c>
      <c r="G4" s="52" t="s">
        <v>35</v>
      </c>
      <c r="H4" s="9"/>
      <c r="I4" s="8"/>
      <c r="J4" s="8" t="s">
        <v>171</v>
      </c>
      <c r="K4" s="8"/>
    </row>
    <row r="5" spans="1:12">
      <c r="A5" s="8"/>
      <c r="B5" s="8"/>
      <c r="C5" s="8"/>
      <c r="D5" s="8" t="s">
        <v>151</v>
      </c>
      <c r="E5" s="8"/>
      <c r="F5" s="8" t="s">
        <v>22</v>
      </c>
      <c r="G5" s="52" t="s">
        <v>159</v>
      </c>
      <c r="H5" s="9"/>
      <c r="I5" s="8"/>
      <c r="J5" s="8" t="s">
        <v>172</v>
      </c>
      <c r="K5" s="8"/>
    </row>
    <row r="6" spans="1:12">
      <c r="A6" s="8"/>
      <c r="B6" s="8"/>
      <c r="C6" s="8"/>
      <c r="D6" s="8" t="s">
        <v>152</v>
      </c>
      <c r="E6" s="8"/>
      <c r="F6" s="8" t="s">
        <v>157</v>
      </c>
      <c r="G6" s="52" t="s">
        <v>160</v>
      </c>
      <c r="H6" s="9"/>
      <c r="I6" s="8"/>
      <c r="J6" s="8" t="s">
        <v>173</v>
      </c>
      <c r="K6" s="8"/>
    </row>
    <row r="7" spans="1:12">
      <c r="A7" s="8"/>
      <c r="B7" s="8"/>
      <c r="C7" s="8"/>
      <c r="D7" s="8" t="s">
        <v>153</v>
      </c>
      <c r="E7" s="8"/>
      <c r="F7" s="8" t="s">
        <v>158</v>
      </c>
      <c r="G7" s="52" t="s">
        <v>36</v>
      </c>
      <c r="H7" s="9"/>
      <c r="I7" s="8"/>
      <c r="J7" s="8" t="s">
        <v>174</v>
      </c>
      <c r="K7" s="8"/>
    </row>
    <row r="8" spans="1:12">
      <c r="A8" s="8"/>
      <c r="B8" s="8"/>
      <c r="C8" s="8"/>
      <c r="D8" s="8" t="s">
        <v>154</v>
      </c>
      <c r="E8" s="8"/>
      <c r="F8" s="8"/>
      <c r="G8" s="52" t="s">
        <v>37</v>
      </c>
      <c r="H8" s="9"/>
      <c r="I8" s="8"/>
      <c r="J8" s="8" t="s">
        <v>51</v>
      </c>
      <c r="K8" s="8"/>
    </row>
    <row r="9" spans="1:12" s="10" customFormat="1">
      <c r="A9" s="8"/>
      <c r="B9" s="8"/>
      <c r="C9" s="8"/>
      <c r="D9" s="8" t="s">
        <v>25</v>
      </c>
      <c r="E9" s="8"/>
      <c r="F9" s="8"/>
      <c r="G9" s="52" t="s">
        <v>38</v>
      </c>
      <c r="H9" s="9"/>
      <c r="J9" s="8" t="s">
        <v>55</v>
      </c>
      <c r="K9" s="8"/>
    </row>
    <row r="10" spans="1:12" s="10" customFormat="1">
      <c r="A10" s="8"/>
      <c r="B10" s="8"/>
      <c r="C10" s="8"/>
      <c r="D10" s="8" t="s">
        <v>155</v>
      </c>
      <c r="E10" s="8"/>
      <c r="F10" s="8" t="str">
        <f>CONCATENATE(D7,"|",D8,"|",D9)</f>
        <v>050501 ประเทศไทยเป็นจุดเชื่อมต่อการเดินทางของนักท่องเที่ยวในภูมิภาคอาเซียน (สนับสนุน)|050601 นักท่องเที่ยวมีความปลอดภัยในชีวิตและทรัพย์สินมากขึ้น (สนับสนุน)|050602 โครงสร้างพื้นฐานเพื่อสนับสนุนการท่องเที่ยวมีคุณภาพและมาตรฐานดีขึ้น (สนับสนุน)</v>
      </c>
      <c r="G10" s="54" t="s">
        <v>40</v>
      </c>
      <c r="H10" s="9"/>
      <c r="I10" s="8"/>
      <c r="J10" s="8" t="s">
        <v>175</v>
      </c>
      <c r="K10" s="8"/>
      <c r="L10" s="10" t="s">
        <v>40</v>
      </c>
    </row>
    <row r="11" spans="1:12" s="10" customFormat="1">
      <c r="A11" s="8"/>
      <c r="B11" s="8"/>
      <c r="C11" s="8"/>
      <c r="D11" s="51" t="s">
        <v>232</v>
      </c>
      <c r="E11" s="8"/>
      <c r="F11" s="8" t="s">
        <v>208</v>
      </c>
      <c r="G11" s="49" t="s">
        <v>52</v>
      </c>
      <c r="H11" s="9"/>
      <c r="I11" s="8"/>
      <c r="J11" s="8" t="s">
        <v>176</v>
      </c>
      <c r="K11" s="8"/>
      <c r="L11" s="10" t="str">
        <f>CONCATENATE(G11,"|",G12,"|",G13)</f>
        <v>050201V01F01 สินค้าและบริการที่มีศักยภาพ|050201V02F01 การสื่อสารภาพลักษณ์ (Image and Branding) ด้านท่องเที่ยวเชิงธุรกิจของไทยในระดับโลก|050201V02F02 กลุ่มตลาดเป้าหมายที่สำคัญในทุกระดับ</v>
      </c>
    </row>
    <row r="12" spans="1:12" s="10" customFormat="1">
      <c r="A12" s="8"/>
      <c r="B12" s="8"/>
      <c r="C12" s="8"/>
      <c r="D12" s="51" t="s">
        <v>233</v>
      </c>
      <c r="E12" s="8"/>
      <c r="F12" s="8"/>
      <c r="G12" s="49" t="s">
        <v>161</v>
      </c>
      <c r="H12" s="9"/>
      <c r="I12" s="8"/>
      <c r="J12" s="8" t="s">
        <v>177</v>
      </c>
      <c r="K12" s="8"/>
    </row>
    <row r="13" spans="1:12" s="10" customFormat="1">
      <c r="A13" s="8"/>
      <c r="B13" s="8"/>
      <c r="C13" s="8"/>
      <c r="D13" s="51" t="s">
        <v>20</v>
      </c>
      <c r="E13" s="8"/>
      <c r="F13" s="8"/>
      <c r="G13" s="49" t="s">
        <v>162</v>
      </c>
      <c r="H13" s="9"/>
      <c r="I13" s="8"/>
      <c r="J13" s="8" t="s">
        <v>61</v>
      </c>
      <c r="K13" s="8"/>
    </row>
    <row r="14" spans="1:12" s="10" customFormat="1">
      <c r="A14" s="8"/>
      <c r="B14" s="8"/>
      <c r="C14" s="8"/>
      <c r="D14" s="51" t="s">
        <v>234</v>
      </c>
      <c r="E14" s="8"/>
      <c r="F14" s="8"/>
      <c r="G14" s="55" t="s">
        <v>60</v>
      </c>
      <c r="H14" s="9"/>
      <c r="I14" s="8"/>
      <c r="J14" s="8" t="s">
        <v>63</v>
      </c>
      <c r="K14" s="8"/>
      <c r="L14" s="10" t="str">
        <f>CONCATENATE(G14,"|",G15,"|",G16,"|",G17)</f>
        <v>050301V01F03 ความหลากหลายและความครอบคลุมของสินค้าและบริการ ที่เชื่อมโยงการท่องเที่ยว|050301V03F02 เครือข่ายท่องเที่ยวเชื่อมโยง|050301V05F01 ฐานข้อมูลเชิงลึกที่เกี่ยวข้อง|050301V05F02 ความเชื่อมั่นต่อภาพลักษณ์สินค้า บริการ สถานประกอบการ ด้านการท่องเที่ยวเชิงสุขภาพ</v>
      </c>
    </row>
    <row r="15" spans="1:12" s="10" customFormat="1">
      <c r="A15" s="8"/>
      <c r="B15" s="8"/>
      <c r="C15" s="8"/>
      <c r="D15" s="51" t="s">
        <v>235</v>
      </c>
      <c r="E15" s="8"/>
      <c r="F15" s="8"/>
      <c r="G15" s="55" t="s">
        <v>62</v>
      </c>
      <c r="H15" s="9"/>
      <c r="I15" s="8"/>
      <c r="J15" s="8" t="s">
        <v>178</v>
      </c>
      <c r="K15" s="8"/>
    </row>
    <row r="16" spans="1:12" s="10" customFormat="1">
      <c r="A16" s="8"/>
      <c r="B16" s="8"/>
      <c r="C16" s="8"/>
      <c r="D16" s="51" t="s">
        <v>236</v>
      </c>
      <c r="E16" s="8"/>
      <c r="F16" s="8"/>
      <c r="G16" s="55" t="s">
        <v>64</v>
      </c>
      <c r="H16" s="9"/>
      <c r="I16" s="8"/>
      <c r="J16" s="8" t="s">
        <v>179</v>
      </c>
      <c r="K16" s="8"/>
    </row>
    <row r="17" spans="1:12" s="10" customFormat="1">
      <c r="A17" s="8"/>
      <c r="B17" s="8"/>
      <c r="C17" s="8"/>
      <c r="D17" s="8"/>
      <c r="E17" s="8"/>
      <c r="F17" s="8"/>
      <c r="G17" s="55" t="s">
        <v>65</v>
      </c>
      <c r="H17" s="9"/>
      <c r="I17" s="8"/>
      <c r="J17" s="8" t="s">
        <v>180</v>
      </c>
      <c r="K17" s="8"/>
    </row>
    <row r="18" spans="1:12" s="10" customFormat="1">
      <c r="A18" s="8"/>
      <c r="B18" s="8"/>
      <c r="C18" s="8"/>
      <c r="D18" s="8"/>
      <c r="E18" s="8"/>
      <c r="F18" s="8"/>
      <c r="G18" s="42" t="s">
        <v>71</v>
      </c>
      <c r="H18" s="8"/>
      <c r="I18" s="8"/>
      <c r="J18" s="8" t="s">
        <v>73</v>
      </c>
      <c r="K18" s="8"/>
      <c r="L18" s="10" t="str">
        <f>CONCATENATE(G18,"|",G19,"|",G20,"|",G21,"|",G22,"|",G23)</f>
        <v>050401V01F01 เส้นทางเชื่อมโยงจากท่าเรือไปยังแหล่งท่องเที่ยว|050401V01F02 ศักยภาพแหล่งท่องเที่ยว|050401V02F01 บุคลากรด้านการท่องเที่ยวทางน้ำที่มีศักยภาพ|050401V03F02 การสร้างผู้ให้บริการการท่องเที่ยวสำราญทางน้ำ|050401V04F01 การสื่อสาร สร้างการรับรู้ แหล่งท่องเที่ยวสำราญทางน้ำ|050401V04F04 เส้นทางการท่องเที่ยวใหม่ในประเทศไทย</v>
      </c>
    </row>
    <row r="19" spans="1:12" s="10" customFormat="1">
      <c r="A19" s="8"/>
      <c r="B19" s="8"/>
      <c r="C19" s="8"/>
      <c r="D19" s="8"/>
      <c r="E19" s="8"/>
      <c r="F19" s="8"/>
      <c r="G19" s="42" t="s">
        <v>72</v>
      </c>
      <c r="H19" s="8"/>
      <c r="I19" s="8"/>
      <c r="J19" s="8" t="s">
        <v>78</v>
      </c>
      <c r="K19" s="8"/>
    </row>
    <row r="20" spans="1:12" s="10" customFormat="1">
      <c r="A20" s="8"/>
      <c r="B20" s="8"/>
      <c r="C20" s="8"/>
      <c r="D20" s="8"/>
      <c r="E20" s="8"/>
      <c r="F20" s="8"/>
      <c r="G20" s="42" t="s">
        <v>163</v>
      </c>
      <c r="H20" s="11"/>
      <c r="I20" s="8"/>
      <c r="J20" s="8" t="s">
        <v>88</v>
      </c>
      <c r="K20" s="8"/>
    </row>
    <row r="21" spans="1:12" s="10" customFormat="1">
      <c r="A21" s="8"/>
      <c r="B21" s="8"/>
      <c r="C21" s="8"/>
      <c r="D21" s="8"/>
      <c r="E21" s="8"/>
      <c r="F21" s="8"/>
      <c r="G21" s="42" t="s">
        <v>74</v>
      </c>
      <c r="H21" s="11"/>
      <c r="I21" s="8"/>
      <c r="J21" s="8" t="s">
        <v>181</v>
      </c>
      <c r="K21" s="8"/>
    </row>
    <row r="22" spans="1:12" s="10" customFormat="1">
      <c r="A22" s="8"/>
      <c r="B22" s="8"/>
      <c r="C22" s="8"/>
      <c r="D22" s="8"/>
      <c r="E22" s="8"/>
      <c r="F22" s="8"/>
      <c r="G22" s="42" t="s">
        <v>164</v>
      </c>
      <c r="H22" s="11"/>
      <c r="I22" s="8"/>
      <c r="J22" s="8" t="s">
        <v>182</v>
      </c>
      <c r="K22" s="8"/>
    </row>
    <row r="23" spans="1:12" s="10" customFormat="1">
      <c r="A23" s="8"/>
      <c r="B23" s="8"/>
      <c r="C23" s="8"/>
      <c r="D23" s="8"/>
      <c r="E23" s="8"/>
      <c r="F23" s="8"/>
      <c r="G23" s="42" t="s">
        <v>165</v>
      </c>
      <c r="H23" s="11"/>
      <c r="I23" s="8"/>
      <c r="J23" s="8" t="s">
        <v>183</v>
      </c>
      <c r="K23" s="8"/>
    </row>
    <row r="24" spans="1:12" s="10" customFormat="1">
      <c r="A24" s="8"/>
      <c r="B24" s="8"/>
      <c r="C24" s="8"/>
      <c r="D24" s="8"/>
      <c r="E24" s="8"/>
      <c r="F24" s="8"/>
      <c r="G24" s="56" t="s">
        <v>79</v>
      </c>
      <c r="H24" s="8"/>
      <c r="I24" s="8"/>
      <c r="J24" s="8"/>
      <c r="K24" s="8"/>
      <c r="L24" s="10" t="str">
        <f>CONCATENATE(G24,"|",G25,"|",G26,"|",G27)</f>
        <v>050501V01F01 กรอบความร่วมมือระหว่างประเทศด้านการท่องเที่ยว|050501V02F01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v>
      </c>
    </row>
    <row r="25" spans="1:12">
      <c r="A25" s="8"/>
      <c r="B25" s="8"/>
      <c r="C25" s="8"/>
      <c r="D25" s="8"/>
      <c r="E25" s="8"/>
      <c r="F25" s="8"/>
      <c r="G25" s="56" t="s">
        <v>82</v>
      </c>
      <c r="H25" s="8"/>
      <c r="I25" s="8"/>
      <c r="J25" s="8"/>
      <c r="K25" s="8"/>
    </row>
    <row r="26" spans="1:12">
      <c r="A26" s="8"/>
      <c r="B26" s="8"/>
      <c r="C26" s="8"/>
      <c r="D26" s="8"/>
      <c r="E26" s="8"/>
      <c r="F26" s="8"/>
      <c r="G26" s="56" t="s">
        <v>83</v>
      </c>
      <c r="H26" s="8"/>
      <c r="I26" s="8"/>
      <c r="J26" s="8"/>
      <c r="K26" s="8"/>
    </row>
    <row r="27" spans="1:12">
      <c r="A27" s="8"/>
      <c r="B27" s="8"/>
      <c r="C27" s="8"/>
      <c r="D27" s="8"/>
      <c r="E27" s="8"/>
      <c r="F27" s="8"/>
      <c r="G27" s="56" t="s">
        <v>84</v>
      </c>
      <c r="H27" s="8"/>
      <c r="I27" s="8"/>
      <c r="J27" s="8"/>
      <c r="K27" s="8"/>
    </row>
    <row r="28" spans="1:12">
      <c r="A28" s="8"/>
      <c r="B28" s="8"/>
      <c r="C28" s="8"/>
      <c r="D28" s="8"/>
      <c r="E28" s="8"/>
      <c r="F28" s="8"/>
      <c r="G28" s="57" t="s">
        <v>85</v>
      </c>
      <c r="H28" s="8"/>
      <c r="I28" s="8"/>
      <c r="J28" s="8"/>
      <c r="K28" s="8"/>
      <c r="L28" s="7" t="str">
        <f>CONCATENATE(G28,"|",G29,"|",G30)</f>
        <v>050601V01F01 ศักยภาพบุคลากรด้านการท่องเที่ยว|050601V03F01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v>
      </c>
    </row>
    <row r="29" spans="1:12">
      <c r="A29" s="8"/>
      <c r="B29" s="8"/>
      <c r="C29" s="8"/>
      <c r="D29" s="8"/>
      <c r="E29" s="8"/>
      <c r="F29" s="8"/>
      <c r="G29" s="57" t="s">
        <v>166</v>
      </c>
      <c r="H29" s="8"/>
      <c r="I29" s="8"/>
      <c r="J29" s="8"/>
      <c r="K29" s="8"/>
    </row>
    <row r="30" spans="1:12">
      <c r="A30" s="8"/>
      <c r="B30" s="8"/>
      <c r="C30" s="8"/>
      <c r="D30" s="8"/>
      <c r="E30" s="8"/>
      <c r="F30" s="8"/>
      <c r="G30" s="57" t="s">
        <v>92</v>
      </c>
      <c r="H30" s="8"/>
      <c r="I30" s="8"/>
      <c r="J30" s="8"/>
      <c r="K30" s="8"/>
    </row>
    <row r="31" spans="1:12">
      <c r="A31" s="8"/>
      <c r="B31" s="8"/>
      <c r="C31" s="8"/>
      <c r="D31" s="8"/>
      <c r="E31" s="8"/>
      <c r="F31" s="8"/>
      <c r="G31" s="58" t="s">
        <v>96</v>
      </c>
      <c r="H31" s="8"/>
      <c r="I31" s="8"/>
      <c r="J31" s="8"/>
      <c r="K31" s="8"/>
      <c r="L31" s="7" t="str">
        <f>CONCATENATE(G31,"|",G32)</f>
        <v>050602V02F04 ความสะดวกในการเข้าถึงเทคโนโลยีสารสนเทศ|050602V03F04 ศักยภาพผู้ให้บริการ</v>
      </c>
    </row>
    <row r="32" spans="1:12">
      <c r="A32" s="8"/>
      <c r="B32" s="8"/>
      <c r="C32" s="8"/>
      <c r="D32" s="8"/>
      <c r="E32" s="8"/>
      <c r="F32" s="8"/>
      <c r="G32" s="58" t="s">
        <v>167</v>
      </c>
      <c r="H32" s="8"/>
      <c r="I32" s="8"/>
      <c r="J32" s="8"/>
      <c r="K32" s="8"/>
    </row>
    <row r="33" spans="1:12">
      <c r="A33" s="8"/>
      <c r="B33" s="8"/>
      <c r="C33" s="8"/>
      <c r="D33" s="8"/>
      <c r="E33" s="8"/>
      <c r="F33" s="8"/>
      <c r="G33" s="59" t="s">
        <v>100</v>
      </c>
      <c r="H33" s="8"/>
      <c r="I33" s="8"/>
      <c r="J33" s="8"/>
      <c r="K33" s="8"/>
      <c r="L33" s="7" t="str">
        <f>CONCATENATE(G33,"|",G34,"|",G35,"|",G36,"|",G37,"|",G38,"|",G39)</f>
        <v>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ความตระหนักถึงความรับผิดชอบต่อสังคมและสิ่งแวดล้อม|050603V04F01 ความตระหนักรู้และความเข้าใจของทุกภาคีที่เกี่ยวข้อง|050603V04F02 มาตรการจูงใจให้มีความรับผิดชอบต่อสังคมและสิ่งแวดล้อม|050603V04F03 ศักยภาพในการบริหารจัดการแหล่งท่องเที่ยว</v>
      </c>
    </row>
    <row r="34" spans="1:12">
      <c r="A34" s="8"/>
      <c r="B34" s="8"/>
      <c r="C34" s="8"/>
      <c r="D34" s="8"/>
      <c r="E34" s="8"/>
      <c r="F34" s="8"/>
      <c r="G34" s="59" t="s">
        <v>101</v>
      </c>
      <c r="H34" s="8"/>
      <c r="I34" s="8"/>
      <c r="J34" s="8"/>
      <c r="K34" s="8"/>
    </row>
    <row r="35" spans="1:12">
      <c r="A35" s="8"/>
      <c r="B35" s="8"/>
      <c r="C35" s="8"/>
      <c r="D35" s="8"/>
      <c r="E35" s="8"/>
      <c r="F35" s="8"/>
      <c r="G35" s="59" t="s">
        <v>102</v>
      </c>
      <c r="H35" s="8"/>
      <c r="I35" s="8"/>
      <c r="J35" s="8"/>
      <c r="K35" s="8"/>
    </row>
    <row r="36" spans="1:12">
      <c r="A36" s="8"/>
      <c r="B36" s="8"/>
      <c r="C36" s="8"/>
      <c r="D36" s="8"/>
      <c r="E36" s="8"/>
      <c r="F36" s="8"/>
      <c r="G36" s="59" t="s">
        <v>103</v>
      </c>
      <c r="H36" s="8"/>
      <c r="I36" s="8"/>
      <c r="J36" s="8"/>
      <c r="K36" s="8"/>
    </row>
    <row r="37" spans="1:12">
      <c r="A37" s="8"/>
      <c r="B37" s="8"/>
      <c r="C37" s="8"/>
      <c r="D37" s="8"/>
      <c r="E37" s="8"/>
      <c r="F37" s="8"/>
      <c r="G37" s="59" t="s">
        <v>105</v>
      </c>
      <c r="H37" s="8"/>
      <c r="I37" s="8"/>
      <c r="J37" s="8"/>
      <c r="K37" s="8"/>
    </row>
    <row r="38" spans="1:12">
      <c r="A38" s="8"/>
      <c r="B38" s="8"/>
      <c r="C38" s="8"/>
      <c r="D38" s="8"/>
      <c r="E38" s="8"/>
      <c r="F38" s="8"/>
      <c r="G38" s="59" t="s">
        <v>168</v>
      </c>
      <c r="H38" s="8"/>
      <c r="I38" s="8"/>
      <c r="J38" s="8"/>
      <c r="K38" s="8"/>
    </row>
    <row r="39" spans="1:12">
      <c r="A39" s="8"/>
      <c r="B39" s="8"/>
      <c r="C39" s="8"/>
      <c r="D39" s="8"/>
      <c r="E39" s="8"/>
      <c r="F39" s="8"/>
      <c r="G39" s="59" t="s">
        <v>169</v>
      </c>
      <c r="H39" s="8"/>
      <c r="I39" s="8"/>
      <c r="J39" s="8"/>
      <c r="K39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I37"/>
  <sheetViews>
    <sheetView topLeftCell="F1" zoomScale="115" zoomScaleNormal="115" workbookViewId="0">
      <selection activeCell="I37" activeCellId="7" sqref="I2 I11 I15 I19 I32 I33 I36 I37"/>
    </sheetView>
  </sheetViews>
  <sheetFormatPr defaultRowHeight="21"/>
  <cols>
    <col min="1" max="1" width="29.42578125" style="7" customWidth="1"/>
    <col min="2" max="2" width="25.7109375" style="7" customWidth="1"/>
    <col min="3" max="3" width="22.28515625" style="7" customWidth="1"/>
    <col min="4" max="7" width="48.85546875" style="7" customWidth="1"/>
    <col min="8" max="8" width="27.5703125" style="7" customWidth="1"/>
    <col min="9" max="9" width="48.85546875" style="7" customWidth="1"/>
    <col min="10" max="16384" width="9.140625" style="7"/>
  </cols>
  <sheetData>
    <row r="1" spans="1:9" ht="24.7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8</v>
      </c>
      <c r="I1" s="6" t="s">
        <v>10</v>
      </c>
    </row>
    <row r="2" spans="1:9">
      <c r="A2" s="8" t="s">
        <v>12</v>
      </c>
      <c r="B2" s="8" t="s">
        <v>184</v>
      </c>
      <c r="C2" s="8" t="s">
        <v>13</v>
      </c>
      <c r="D2" s="8" t="s">
        <v>185</v>
      </c>
      <c r="E2" s="8" t="s">
        <v>188</v>
      </c>
      <c r="F2" s="8"/>
      <c r="G2" s="60" t="s">
        <v>189</v>
      </c>
      <c r="H2" s="8"/>
      <c r="I2" s="8" t="str">
        <f>CONCATENATE(G2,"|",G3,"|",G4,"|",G5,"|",G6,"|",G7,"|",G8,"|",G9,"|",G10)</f>
        <v>050102V01F01 บรรยากาศของเมืองที่ส่งเสริมให้เกิดความคิดสร้างสรรค์|050102V02F01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</v>
      </c>
    </row>
    <row r="3" spans="1:9">
      <c r="A3" s="8"/>
      <c r="B3" s="8"/>
      <c r="C3" s="8"/>
      <c r="D3" s="8" t="s">
        <v>16</v>
      </c>
      <c r="E3" s="8"/>
      <c r="F3" s="8"/>
      <c r="G3" s="60" t="s">
        <v>39</v>
      </c>
      <c r="H3" s="8"/>
      <c r="I3" s="8"/>
    </row>
    <row r="4" spans="1:9">
      <c r="A4" s="8"/>
      <c r="B4" s="8"/>
      <c r="C4" s="8"/>
      <c r="D4" s="8" t="s">
        <v>153</v>
      </c>
      <c r="E4" s="8"/>
      <c r="F4" s="8"/>
      <c r="G4" s="60" t="s">
        <v>40</v>
      </c>
      <c r="H4" s="8"/>
      <c r="I4" s="8"/>
    </row>
    <row r="5" spans="1:9">
      <c r="A5" s="8"/>
      <c r="B5" s="8"/>
      <c r="C5" s="8"/>
      <c r="D5" s="8" t="s">
        <v>26</v>
      </c>
      <c r="E5" s="8"/>
      <c r="F5" s="8"/>
      <c r="G5" s="60" t="s">
        <v>41</v>
      </c>
      <c r="H5" s="8"/>
      <c r="I5" s="8"/>
    </row>
    <row r="6" spans="1:9">
      <c r="A6" s="8"/>
      <c r="B6" s="8"/>
      <c r="C6" s="8"/>
      <c r="D6" s="8" t="s">
        <v>157</v>
      </c>
      <c r="E6" s="8"/>
      <c r="F6" s="8"/>
      <c r="G6" s="60" t="s">
        <v>42</v>
      </c>
      <c r="H6" s="8"/>
      <c r="I6" s="8"/>
    </row>
    <row r="7" spans="1:9">
      <c r="A7" s="8"/>
      <c r="B7" s="8"/>
      <c r="C7" s="8"/>
      <c r="D7" s="8" t="s">
        <v>186</v>
      </c>
      <c r="E7" s="8"/>
      <c r="F7" s="8"/>
      <c r="G7" s="60" t="s">
        <v>43</v>
      </c>
      <c r="H7" s="8"/>
      <c r="I7" s="8"/>
    </row>
    <row r="8" spans="1:9">
      <c r="A8" s="8"/>
      <c r="B8" s="8"/>
      <c r="C8" s="8"/>
      <c r="D8" s="8" t="s">
        <v>187</v>
      </c>
      <c r="E8" s="8"/>
      <c r="F8" s="8"/>
      <c r="G8" s="60" t="s">
        <v>44</v>
      </c>
      <c r="H8" s="8"/>
      <c r="I8" s="8"/>
    </row>
    <row r="9" spans="1:9" s="10" customFormat="1">
      <c r="A9" s="8"/>
      <c r="B9" s="8"/>
      <c r="C9" s="8"/>
      <c r="D9" s="8"/>
      <c r="E9" s="8"/>
      <c r="F9" s="8"/>
      <c r="G9" s="60" t="s">
        <v>45</v>
      </c>
      <c r="I9" s="8"/>
    </row>
    <row r="10" spans="1:9" s="10" customFormat="1">
      <c r="A10" s="8"/>
      <c r="B10" s="8"/>
      <c r="C10" s="8"/>
      <c r="D10" s="8"/>
      <c r="E10" s="8"/>
      <c r="F10" s="8"/>
      <c r="G10" s="60" t="s">
        <v>46</v>
      </c>
      <c r="H10" s="8"/>
      <c r="I10" s="8"/>
    </row>
    <row r="11" spans="1:9" s="10" customFormat="1">
      <c r="A11" s="8"/>
      <c r="B11" s="8"/>
      <c r="C11" s="8"/>
      <c r="D11" s="8"/>
      <c r="E11" s="8"/>
      <c r="F11" s="8"/>
      <c r="G11" s="39" t="s">
        <v>49</v>
      </c>
      <c r="H11" s="8"/>
      <c r="I11" s="8" t="str">
        <f>CONCATENATE(G11,"|",G12,"|",G13,"|",G14)</f>
        <v>050103V01F01 การสร้างสรรค์สินค้า ผลิตภัณฑ์ และบริการ|050103V02F01 การพัฒนาการออกแบบสินค้า|050103V04F01 องค์ความรู้ นวัตกรรม เทคโนโลยี การออกแบบ และทรัพย์สินทางปัญญา|050103V04F04 ศักยภาพของผู้ประกอบการ วิสาหกิจชุมชน</v>
      </c>
    </row>
    <row r="12" spans="1:9" s="10" customFormat="1">
      <c r="A12" s="8"/>
      <c r="B12" s="8"/>
      <c r="C12" s="8"/>
      <c r="D12" s="8"/>
      <c r="E12" s="8"/>
      <c r="F12" s="8"/>
      <c r="G12" s="39" t="s">
        <v>170</v>
      </c>
      <c r="H12" s="8"/>
      <c r="I12" s="8"/>
    </row>
    <row r="13" spans="1:9" s="10" customFormat="1">
      <c r="A13" s="8"/>
      <c r="B13" s="8"/>
      <c r="C13" s="8"/>
      <c r="D13" s="8"/>
      <c r="E13" s="8"/>
      <c r="F13" s="8"/>
      <c r="G13" s="39" t="s">
        <v>173</v>
      </c>
      <c r="H13" s="8"/>
      <c r="I13" s="8"/>
    </row>
    <row r="14" spans="1:9" s="10" customFormat="1">
      <c r="A14" s="8"/>
      <c r="B14" s="8"/>
      <c r="C14" s="8"/>
      <c r="D14" s="8"/>
      <c r="E14" s="8"/>
      <c r="F14" s="8"/>
      <c r="G14" s="39" t="s">
        <v>51</v>
      </c>
      <c r="H14" s="8"/>
      <c r="I14" s="8"/>
    </row>
    <row r="15" spans="1:9" s="10" customFormat="1">
      <c r="A15" s="8"/>
      <c r="B15" s="8"/>
      <c r="C15" s="8"/>
      <c r="D15" s="8"/>
      <c r="E15" s="8"/>
      <c r="F15" s="8"/>
      <c r="G15" s="61" t="s">
        <v>79</v>
      </c>
      <c r="H15" s="8"/>
      <c r="I15" s="8" t="str">
        <f>CONCATENATE(G15,"|",G16,"|",G17,"|",G18)</f>
        <v>050501V01F01 กรอบความร่วมมือระหว่างประเทศด้านการท่องเที่ยว|050501V02F01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v>
      </c>
    </row>
    <row r="16" spans="1:9" s="10" customFormat="1">
      <c r="A16" s="8"/>
      <c r="B16" s="8"/>
      <c r="C16" s="8"/>
      <c r="D16" s="8"/>
      <c r="E16" s="8"/>
      <c r="F16" s="8"/>
      <c r="G16" s="61" t="s">
        <v>82</v>
      </c>
      <c r="H16" s="8"/>
      <c r="I16" s="8"/>
    </row>
    <row r="17" spans="1:9" s="10" customFormat="1">
      <c r="A17" s="8"/>
      <c r="B17" s="8"/>
      <c r="C17" s="8"/>
      <c r="D17" s="8"/>
      <c r="E17" s="8"/>
      <c r="F17" s="8"/>
      <c r="G17" s="61" t="s">
        <v>83</v>
      </c>
      <c r="H17" s="8"/>
      <c r="I17" s="8"/>
    </row>
    <row r="18" spans="1:9" s="10" customFormat="1">
      <c r="A18" s="8"/>
      <c r="B18" s="8"/>
      <c r="C18" s="8"/>
      <c r="D18" s="8"/>
      <c r="E18" s="8"/>
      <c r="F18" s="8"/>
      <c r="G18" s="61" t="s">
        <v>84</v>
      </c>
      <c r="H18" s="8"/>
      <c r="I18" s="8"/>
    </row>
    <row r="19" spans="1:9" s="10" customFormat="1">
      <c r="A19" s="8"/>
      <c r="B19" s="8"/>
      <c r="C19" s="8"/>
      <c r="D19" s="8"/>
      <c r="E19" s="8"/>
      <c r="F19" s="8"/>
      <c r="G19" s="62" t="s">
        <v>99</v>
      </c>
      <c r="H19" s="8"/>
      <c r="I19" s="8" t="str">
        <f>CONCATENATE(G19,"|",G20,"|",G21,"|",G22,"|",G23,"|",G25,"|",G26,"|",G27,"|",G29,"|",G30)</f>
        <v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ความตระหนักถึงความรับผิดชอบต่อสังคมและสิ่งแวดล้อม|050603V02F03 กลไกการมีส่วนร่วม|050603V03F01 ตระหนักต่อความรับผิดชอบ|050603V04F01 ความตระหนักรู้และความเข้าใจของทุกภาคีที่เกี่ยวข้อง|050603V04F02 มาตรการจูงใจให้มีความรับผิดชอบต่อสังคมและสิ่งแวดล้อม|050603V04F03 ศักยภาพในการบริหารจัดการแหล่งท่องเที่ยว</v>
      </c>
    </row>
    <row r="20" spans="1:9" s="10" customFormat="1">
      <c r="A20" s="8"/>
      <c r="B20" s="8"/>
      <c r="C20" s="8"/>
      <c r="D20" s="8"/>
      <c r="E20" s="8"/>
      <c r="F20" s="8"/>
      <c r="G20" s="63" t="s">
        <v>100</v>
      </c>
      <c r="H20" s="8"/>
      <c r="I20" s="8"/>
    </row>
    <row r="21" spans="1:9" s="10" customFormat="1">
      <c r="A21" s="8"/>
      <c r="B21" s="8"/>
      <c r="C21" s="8"/>
      <c r="D21" s="8"/>
      <c r="E21" s="8"/>
      <c r="F21" s="8"/>
      <c r="G21" s="63" t="s">
        <v>101</v>
      </c>
      <c r="H21" s="8"/>
      <c r="I21" s="8"/>
    </row>
    <row r="22" spans="1:9" s="10" customFormat="1">
      <c r="A22" s="8"/>
      <c r="B22" s="8"/>
      <c r="C22" s="8"/>
      <c r="D22" s="8"/>
      <c r="E22" s="8"/>
      <c r="F22" s="8"/>
      <c r="G22" s="62" t="s">
        <v>102</v>
      </c>
      <c r="H22" s="8"/>
      <c r="I22" s="8"/>
    </row>
    <row r="23" spans="1:9" s="10" customFormat="1">
      <c r="A23" s="8"/>
      <c r="B23" s="8"/>
      <c r="C23" s="8"/>
      <c r="D23" s="8"/>
      <c r="E23" s="8"/>
      <c r="F23" s="8"/>
      <c r="G23" s="63" t="s">
        <v>103</v>
      </c>
      <c r="H23" s="8"/>
      <c r="I23" s="8"/>
    </row>
    <row r="24" spans="1:9" s="10" customFormat="1">
      <c r="A24" s="8"/>
      <c r="B24" s="8"/>
      <c r="C24" s="8"/>
      <c r="D24" s="8"/>
      <c r="E24" s="8"/>
      <c r="F24" s="8"/>
      <c r="G24" s="62" t="s">
        <v>103</v>
      </c>
      <c r="H24" s="8"/>
      <c r="I24" s="8"/>
    </row>
    <row r="25" spans="1:9">
      <c r="A25" s="10"/>
      <c r="B25" s="10"/>
      <c r="C25" s="10"/>
      <c r="D25" s="10"/>
      <c r="E25" s="10"/>
      <c r="F25" s="10"/>
      <c r="G25" s="63" t="s">
        <v>104</v>
      </c>
      <c r="H25" s="10"/>
      <c r="I25" s="10"/>
    </row>
    <row r="26" spans="1:9">
      <c r="A26" s="10"/>
      <c r="B26" s="10"/>
      <c r="C26" s="10"/>
      <c r="D26" s="10"/>
      <c r="E26" s="10"/>
      <c r="F26" s="10"/>
      <c r="G26" s="62" t="s">
        <v>190</v>
      </c>
      <c r="H26" s="10"/>
      <c r="I26" s="10"/>
    </row>
    <row r="27" spans="1:9">
      <c r="A27" s="10"/>
      <c r="B27" s="10"/>
      <c r="C27" s="10"/>
      <c r="D27" s="10"/>
      <c r="E27" s="10"/>
      <c r="F27" s="10"/>
      <c r="G27" s="63" t="s">
        <v>105</v>
      </c>
      <c r="H27" s="10"/>
      <c r="I27" s="10"/>
    </row>
    <row r="28" spans="1:9">
      <c r="G28" s="62" t="s">
        <v>105</v>
      </c>
    </row>
    <row r="29" spans="1:9">
      <c r="A29" s="10"/>
      <c r="B29" s="10"/>
      <c r="C29" s="10"/>
      <c r="D29" s="10"/>
      <c r="E29" s="10"/>
      <c r="F29" s="10"/>
      <c r="G29" s="64" t="s">
        <v>168</v>
      </c>
      <c r="H29" s="10"/>
      <c r="I29" s="10"/>
    </row>
    <row r="30" spans="1:9">
      <c r="A30" s="10"/>
      <c r="B30" s="10"/>
      <c r="C30" s="10"/>
      <c r="D30" s="10"/>
      <c r="E30" s="10"/>
      <c r="F30" s="10"/>
      <c r="G30" s="63" t="s">
        <v>169</v>
      </c>
      <c r="H30" s="10"/>
      <c r="I30" s="10"/>
    </row>
    <row r="31" spans="1:9">
      <c r="G31" s="62" t="s">
        <v>169</v>
      </c>
    </row>
    <row r="32" spans="1:9">
      <c r="G32" s="65" t="s">
        <v>194</v>
      </c>
      <c r="I32" s="7" t="s">
        <v>194</v>
      </c>
    </row>
    <row r="33" spans="1:9">
      <c r="A33" s="10"/>
      <c r="B33" s="10"/>
      <c r="C33" s="10"/>
      <c r="D33" s="10"/>
      <c r="E33" s="10"/>
      <c r="F33" s="10"/>
      <c r="G33" s="66" t="s">
        <v>191</v>
      </c>
      <c r="H33" s="10"/>
      <c r="I33" s="10" t="str">
        <f>CONCATENATE(G33,"|",G34,"|",G35)</f>
        <v>160202V03F01 การส่งเสริมองค์ความรู้และทักษะการประกอบอาชีพ|160202V03F02 การพัฒนาศักยภาพประชาชนกลุ่มเป้าหมาย|160202V03F03 การส่งเสริม และต่อยอดอาชีพสู่ผู้ประกอบการธุรกิจชุมชน</v>
      </c>
    </row>
    <row r="34" spans="1:9">
      <c r="A34" s="10"/>
      <c r="B34" s="10"/>
      <c r="C34" s="10"/>
      <c r="D34" s="10"/>
      <c r="E34" s="10"/>
      <c r="F34" s="10"/>
      <c r="G34" s="66" t="s">
        <v>192</v>
      </c>
      <c r="H34" s="10"/>
      <c r="I34" s="10"/>
    </row>
    <row r="35" spans="1:9">
      <c r="A35" s="10"/>
      <c r="B35" s="10"/>
      <c r="C35" s="10"/>
      <c r="D35" s="10"/>
      <c r="E35" s="10"/>
      <c r="F35" s="10"/>
      <c r="G35" s="66" t="s">
        <v>193</v>
      </c>
      <c r="H35" s="10"/>
      <c r="I35" s="10"/>
    </row>
    <row r="36" spans="1:9">
      <c r="G36" s="56" t="s">
        <v>195</v>
      </c>
      <c r="I36" s="7" t="str">
        <f>CONCATENATE(G36)</f>
        <v>180101V02F02 การส่งเสริมการท่องเที่ยวยั่งยืน</v>
      </c>
    </row>
    <row r="37" spans="1:9">
      <c r="G37" s="56" t="s">
        <v>196</v>
      </c>
      <c r="I37" s="7" t="s">
        <v>196</v>
      </c>
    </row>
  </sheetData>
  <autoFilter ref="G1:G37">
    <sortState ref="A2:I37">
      <sortCondition ref="G1:G37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J24"/>
  <sheetViews>
    <sheetView zoomScaleNormal="100" workbookViewId="0">
      <selection activeCell="B3" sqref="B3"/>
    </sheetView>
  </sheetViews>
  <sheetFormatPr defaultRowHeight="21"/>
  <cols>
    <col min="1" max="1" width="29.42578125" style="7" customWidth="1"/>
    <col min="2" max="2" width="25.7109375" style="7" customWidth="1"/>
    <col min="3" max="3" width="22.28515625" style="7" customWidth="1"/>
    <col min="4" max="8" width="48.85546875" style="7" customWidth="1"/>
    <col min="9" max="9" width="15.42578125" style="7" customWidth="1"/>
    <col min="10" max="10" width="80.42578125" style="7" customWidth="1"/>
    <col min="11" max="16384" width="9.140625" style="7"/>
  </cols>
  <sheetData>
    <row r="1" spans="1:10" ht="24.7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8</v>
      </c>
      <c r="I1" s="6" t="s">
        <v>10</v>
      </c>
    </row>
    <row r="2" spans="1:10">
      <c r="A2" s="8"/>
      <c r="B2" s="8"/>
      <c r="C2" s="8"/>
      <c r="D2" s="8" t="s">
        <v>199</v>
      </c>
      <c r="E2" s="8"/>
      <c r="F2" s="8"/>
      <c r="G2" s="56" t="s">
        <v>200</v>
      </c>
      <c r="H2" s="8"/>
      <c r="I2" s="8"/>
      <c r="J2" s="7" t="s">
        <v>200</v>
      </c>
    </row>
    <row r="3" spans="1:10">
      <c r="A3" s="8" t="s">
        <v>12</v>
      </c>
      <c r="B3" s="8" t="s">
        <v>197</v>
      </c>
      <c r="C3" s="8" t="s">
        <v>13</v>
      </c>
      <c r="D3" s="8" t="s">
        <v>198</v>
      </c>
      <c r="E3" s="8"/>
      <c r="F3" s="8"/>
      <c r="G3" s="67" t="s">
        <v>108</v>
      </c>
      <c r="H3" s="8"/>
      <c r="I3" s="8" t="s">
        <v>202</v>
      </c>
      <c r="J3" s="7" t="s">
        <v>249</v>
      </c>
    </row>
    <row r="4" spans="1:10">
      <c r="A4" s="8"/>
      <c r="B4" s="8"/>
      <c r="C4" s="8"/>
      <c r="D4" s="8" t="s">
        <v>28</v>
      </c>
      <c r="E4" s="8"/>
      <c r="F4" s="8"/>
      <c r="G4" s="56" t="s">
        <v>115</v>
      </c>
      <c r="H4" s="8"/>
      <c r="I4" s="8"/>
    </row>
    <row r="5" spans="1:10">
      <c r="A5" s="8"/>
      <c r="B5" s="8"/>
      <c r="C5" s="8"/>
      <c r="D5" s="8" t="s">
        <v>27</v>
      </c>
      <c r="E5" s="8"/>
      <c r="F5" s="8"/>
      <c r="G5" s="43" t="s">
        <v>143</v>
      </c>
      <c r="H5" s="8"/>
      <c r="I5" s="8"/>
      <c r="J5" s="7" t="str">
        <f>CONCATENATE(G5,"|",G6,"|",G7,"|",G8,"|",G9,"|",G10)</f>
        <v>140201V01F01 ผู้ฝึกสอนที่มีความรู้ความสามารถตามมาตรฐานระดับชาติ นานาชาติ|140201V01F03 หลักสูตรการเรียนการสอนกีฬาในสถานศึกษา|140201V01F05 แรงจูงใจ เป้าหมายความสำเร็จ|140201V02F02 การแข่งขัน เวทีให้แสดงออกในระดับชาติ|140201V04F02 อุปกรณ์ โครงสร้างพื้นฐานการกีฬา|140201V04F06 ฐานข้อมูลกีฬา</v>
      </c>
    </row>
    <row r="6" spans="1:10">
      <c r="A6" s="8"/>
      <c r="B6" s="8"/>
      <c r="C6" s="8"/>
      <c r="D6" s="8"/>
      <c r="E6" s="8"/>
      <c r="F6" s="8"/>
      <c r="G6" s="43" t="s">
        <v>201</v>
      </c>
      <c r="H6" s="8"/>
      <c r="I6" s="8"/>
    </row>
    <row r="7" spans="1:10">
      <c r="A7" s="8"/>
      <c r="B7" s="8"/>
      <c r="C7" s="8"/>
      <c r="D7" s="8"/>
      <c r="E7" s="8"/>
      <c r="F7" s="8"/>
      <c r="G7" s="43" t="s">
        <v>138</v>
      </c>
      <c r="H7" s="8"/>
      <c r="I7" s="8"/>
    </row>
    <row r="8" spans="1:10">
      <c r="A8" s="8"/>
      <c r="B8" s="8"/>
      <c r="C8" s="8"/>
      <c r="D8" s="8"/>
      <c r="E8" s="8"/>
      <c r="F8" s="8"/>
      <c r="G8" s="43" t="s">
        <v>139</v>
      </c>
      <c r="H8" s="8"/>
      <c r="I8" s="8"/>
    </row>
    <row r="9" spans="1:10" s="10" customFormat="1">
      <c r="A9" s="8"/>
      <c r="B9" s="8"/>
      <c r="C9" s="8"/>
      <c r="D9" s="8"/>
      <c r="E9" s="8"/>
      <c r="F9" s="8"/>
      <c r="G9" s="43" t="s">
        <v>145</v>
      </c>
      <c r="I9" s="8"/>
    </row>
    <row r="10" spans="1:10" s="10" customFormat="1">
      <c r="A10" s="8"/>
      <c r="B10" s="8"/>
      <c r="C10" s="8"/>
      <c r="D10" s="8"/>
      <c r="E10" s="8"/>
      <c r="F10" s="8"/>
      <c r="G10" s="43" t="s">
        <v>128</v>
      </c>
      <c r="H10" s="8"/>
      <c r="I10" s="8"/>
    </row>
    <row r="11" spans="1:10" s="10" customFormat="1">
      <c r="A11" s="8"/>
      <c r="B11" s="8"/>
      <c r="C11" s="8"/>
      <c r="E11" s="8"/>
      <c r="F11" s="8"/>
      <c r="G11" s="68" t="s">
        <v>146</v>
      </c>
      <c r="H11" s="8"/>
      <c r="I11" s="8"/>
      <c r="J11" s="10" t="str">
        <f>CONCATENATE(G11,"|",G12,"|",G13,"|",G14,"|",G15)</f>
        <v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การฝึกอบรมบุคลากร|140301V02F03 แรงจูงใจ|140301V04F03 ภาคีเครือข่าย</v>
      </c>
    </row>
    <row r="12" spans="1:10" s="10" customFormat="1">
      <c r="A12" s="8"/>
      <c r="B12" s="8"/>
      <c r="C12" s="8"/>
      <c r="E12" s="8"/>
      <c r="F12" s="8"/>
      <c r="G12" s="69" t="s">
        <v>140</v>
      </c>
      <c r="H12" s="8"/>
      <c r="I12" s="8"/>
    </row>
    <row r="13" spans="1:10" s="10" customFormat="1">
      <c r="A13" s="8"/>
      <c r="B13" s="8"/>
      <c r="C13" s="8"/>
      <c r="E13" s="8"/>
      <c r="F13" s="8"/>
      <c r="G13" s="68" t="s">
        <v>141</v>
      </c>
      <c r="H13" s="8"/>
      <c r="I13" s="8"/>
    </row>
    <row r="14" spans="1:10" s="10" customFormat="1">
      <c r="A14" s="8"/>
      <c r="B14" s="8"/>
      <c r="C14" s="8"/>
      <c r="D14" s="8"/>
      <c r="E14" s="8"/>
      <c r="F14" s="8"/>
      <c r="G14" s="70" t="s">
        <v>148</v>
      </c>
      <c r="H14" s="8"/>
      <c r="I14" s="8"/>
    </row>
    <row r="15" spans="1:10" s="10" customFormat="1">
      <c r="A15" s="8"/>
      <c r="B15" s="8"/>
      <c r="C15" s="8"/>
      <c r="D15" s="8"/>
      <c r="E15" s="8"/>
      <c r="F15" s="8"/>
      <c r="G15" s="70" t="s">
        <v>120</v>
      </c>
      <c r="H15" s="8"/>
      <c r="I15" s="8"/>
    </row>
    <row r="16" spans="1:10" s="10" customFormat="1">
      <c r="A16" s="8"/>
      <c r="B16" s="8"/>
      <c r="C16" s="8"/>
      <c r="D16" s="8"/>
      <c r="E16" s="8"/>
      <c r="F16" s="8"/>
      <c r="G16" s="9"/>
      <c r="H16" s="8"/>
      <c r="I16" s="8"/>
    </row>
    <row r="17" spans="1:9" s="10" customFormat="1">
      <c r="A17" s="8"/>
      <c r="B17" s="8"/>
      <c r="C17" s="8"/>
      <c r="D17" s="8"/>
      <c r="E17" s="8"/>
      <c r="F17" s="8"/>
      <c r="G17" s="9"/>
      <c r="H17" s="8"/>
      <c r="I17" s="8"/>
    </row>
    <row r="18" spans="1:9" s="10" customFormat="1">
      <c r="A18" s="8"/>
      <c r="B18" s="8"/>
      <c r="C18" s="8"/>
      <c r="D18" s="8"/>
      <c r="E18" s="8"/>
      <c r="F18" s="8"/>
      <c r="G18" s="8"/>
      <c r="H18" s="8"/>
      <c r="I18" s="8"/>
    </row>
    <row r="19" spans="1:9" s="10" customFormat="1">
      <c r="A19" s="8"/>
      <c r="B19" s="8"/>
      <c r="C19" s="8"/>
      <c r="D19" s="8"/>
      <c r="E19" s="8"/>
      <c r="F19" s="8"/>
      <c r="G19" s="8"/>
      <c r="H19" s="8"/>
      <c r="I19" s="8"/>
    </row>
    <row r="20" spans="1:9" s="10" customFormat="1">
      <c r="A20" s="8"/>
      <c r="B20" s="8"/>
      <c r="C20" s="8"/>
      <c r="D20" s="8"/>
      <c r="E20" s="8"/>
      <c r="F20" s="8"/>
      <c r="G20" s="8"/>
      <c r="H20" s="8"/>
      <c r="I20" s="8"/>
    </row>
    <row r="21" spans="1:9" s="10" customFormat="1">
      <c r="A21" s="8"/>
      <c r="B21" s="8"/>
      <c r="C21" s="8"/>
      <c r="D21" s="8"/>
      <c r="E21" s="8"/>
      <c r="F21" s="8"/>
      <c r="G21" s="8"/>
      <c r="H21" s="8"/>
      <c r="I21" s="8"/>
    </row>
    <row r="22" spans="1:9" s="10" customFormat="1">
      <c r="A22" s="8"/>
      <c r="B22" s="8"/>
      <c r="C22" s="8"/>
      <c r="D22" s="8"/>
      <c r="E22" s="8"/>
      <c r="F22" s="8"/>
      <c r="G22" s="8"/>
      <c r="H22" s="8"/>
      <c r="I22" s="8"/>
    </row>
    <row r="23" spans="1:9" s="10" customFormat="1">
      <c r="A23" s="8"/>
      <c r="B23" s="8"/>
      <c r="C23" s="8"/>
      <c r="D23" s="8"/>
      <c r="E23" s="8"/>
      <c r="F23" s="8"/>
      <c r="G23" s="8"/>
      <c r="H23" s="8"/>
      <c r="I23" s="8"/>
    </row>
    <row r="24" spans="1:9" s="10" customFormat="1">
      <c r="A24" s="8"/>
      <c r="B24" s="8"/>
      <c r="C24" s="8"/>
      <c r="D24" s="8"/>
      <c r="E24" s="8"/>
      <c r="F24" s="8"/>
      <c r="G24" s="8"/>
      <c r="H24" s="8"/>
      <c r="I24" s="8"/>
    </row>
  </sheetData>
  <autoFilter ref="G1:G24">
    <sortState ref="A2:I24">
      <sortCondition ref="G1:G24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" sqref="B1:B4"/>
    </sheetView>
  </sheetViews>
  <sheetFormatPr defaultRowHeight="15"/>
  <cols>
    <col min="1" max="1" width="96.7109375" customWidth="1"/>
  </cols>
  <sheetData>
    <row r="1" spans="1:2" ht="21">
      <c r="A1" s="8" t="s">
        <v>14</v>
      </c>
      <c r="B1" s="8" t="s">
        <v>198</v>
      </c>
    </row>
    <row r="2" spans="1:2" ht="21">
      <c r="A2" s="8" t="s">
        <v>15</v>
      </c>
      <c r="B2" s="8" t="s">
        <v>27</v>
      </c>
    </row>
    <row r="3" spans="1:2" ht="21">
      <c r="A3" s="8" t="s">
        <v>17</v>
      </c>
      <c r="B3" s="8" t="s">
        <v>28</v>
      </c>
    </row>
    <row r="4" spans="1:2" ht="21">
      <c r="A4" s="51" t="s">
        <v>232</v>
      </c>
      <c r="B4" s="8" t="s">
        <v>199</v>
      </c>
    </row>
    <row r="5" spans="1:2" ht="21">
      <c r="A5" s="51" t="s">
        <v>233</v>
      </c>
    </row>
    <row r="6" spans="1:2" ht="21">
      <c r="A6" s="8" t="s">
        <v>151</v>
      </c>
    </row>
    <row r="7" spans="1:2" ht="21">
      <c r="A7" s="51" t="s">
        <v>20</v>
      </c>
    </row>
    <row r="8" spans="1:2" ht="21">
      <c r="A8" s="8" t="s">
        <v>152</v>
      </c>
    </row>
    <row r="9" spans="1:2" ht="21">
      <c r="A9" s="51" t="s">
        <v>234</v>
      </c>
    </row>
    <row r="10" spans="1:2" ht="21">
      <c r="A10" s="8" t="s">
        <v>153</v>
      </c>
    </row>
    <row r="11" spans="1:2" ht="21">
      <c r="A11" s="8" t="s">
        <v>154</v>
      </c>
    </row>
    <row r="12" spans="1:2" ht="21">
      <c r="A12" s="8" t="s">
        <v>25</v>
      </c>
    </row>
    <row r="13" spans="1:2" ht="21">
      <c r="A13" s="8" t="s">
        <v>155</v>
      </c>
    </row>
    <row r="14" spans="1:2" ht="21">
      <c r="A14" s="51" t="s">
        <v>235</v>
      </c>
    </row>
    <row r="15" spans="1:2" ht="21">
      <c r="A15" s="51" t="s">
        <v>236</v>
      </c>
    </row>
  </sheetData>
  <autoFilter ref="A1:A15">
    <sortState ref="A2:A15">
      <sortCondition ref="A1:A15"/>
    </sortState>
  </autoFilter>
  <sortState ref="B1:B15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รวม</vt:lpstr>
      <vt:lpstr>สป.กก.</vt:lpstr>
      <vt:lpstr>กรมพลศึกษา</vt:lpstr>
      <vt:lpstr>กรมการท่องเที่ยว</vt:lpstr>
      <vt:lpstr>อพท.</vt:lpstr>
      <vt:lpstr>ม.การกีฬา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Tidarat Rattanapong</dc:creator>
  <cp:lastModifiedBy>Tidarat Rattanapong</cp:lastModifiedBy>
  <dcterms:created xsi:type="dcterms:W3CDTF">2022-06-10T04:48:45Z</dcterms:created>
  <dcterms:modified xsi:type="dcterms:W3CDTF">2022-06-15T06:02:26Z</dcterms:modified>
</cp:coreProperties>
</file>