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inee\Desktop\"/>
    </mc:Choice>
  </mc:AlternateContent>
  <xr:revisionPtr revIDLastSave="0" documentId="13_ncr:1_{6033CAC3-EB67-42A9-9DAB-5FA26499FC81}" xr6:coauthVersionLast="36" xr6:coauthVersionMax="47" xr10:uidLastSave="{00000000-0000-0000-0000-000000000000}"/>
  <bookViews>
    <workbookView xWindow="-20070" yWindow="-8040" windowWidth="17280" windowHeight="8970" xr2:uid="{052867C1-DADB-4D0E-8CAE-3AC211E3D8CA}"/>
  </bookViews>
  <sheets>
    <sheet name="มท." sheetId="1" r:id="rId1"/>
    <sheet name="กรมโยธาธิการและผังเมือง" sheetId="6" state="hidden" r:id="rId2"/>
    <sheet name="บรรเทาสาธารณภัย" sheetId="5" state="hidden" r:id="rId3"/>
    <sheet name="สถ" sheetId="3" state="hidden" r:id="rId4"/>
    <sheet name="กรมการปกครอง" sheetId="4" state="hidden" r:id="rId5"/>
    <sheet name="กรมที่ดิน" sheetId="2" state="hidden" r:id="rId6"/>
  </sheets>
  <definedNames>
    <definedName name="_xlnm._FilterDatabase" localSheetId="4" hidden="1">กรมการปกครอง!$A$25:$D$53</definedName>
    <definedName name="_xlnm._FilterDatabase" localSheetId="5" hidden="1">กรมที่ดิน!$A$1:$A$48</definedName>
    <definedName name="_xlnm._FilterDatabase" localSheetId="1" hidden="1">กรมโยธาธิการและผังเมือง!$A$46:$C$98</definedName>
    <definedName name="_xlnm._FilterDatabase" localSheetId="2" hidden="1">บรรเทาสาธารณภัย!$A$30:$C$76</definedName>
    <definedName name="_xlnm._FilterDatabase" localSheetId="0" hidden="1">มท.!$A$1:$E$106</definedName>
    <definedName name="_xlnm._FilterDatabase" localSheetId="3" hidden="1">สถ!$A$33:$D$33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6" l="1"/>
  <c r="D85" i="6"/>
  <c r="D56" i="6"/>
  <c r="D78" i="6"/>
  <c r="D73" i="6"/>
  <c r="D71" i="6"/>
  <c r="D66" i="6"/>
  <c r="D64" i="6"/>
  <c r="D61" i="6"/>
  <c r="D49" i="6"/>
  <c r="D74" i="5"/>
  <c r="D59" i="5"/>
  <c r="D47" i="5"/>
  <c r="D32" i="5"/>
  <c r="B63" i="4"/>
  <c r="B71" i="4"/>
  <c r="B68" i="4"/>
  <c r="B60" i="4"/>
  <c r="B58" i="4"/>
  <c r="C129" i="3"/>
  <c r="C119" i="3"/>
  <c r="C111" i="3"/>
  <c r="C109" i="3"/>
  <c r="C101" i="3"/>
  <c r="C90" i="3"/>
  <c r="C70" i="3"/>
  <c r="C87" i="3"/>
  <c r="C85" i="3"/>
  <c r="C81" i="3"/>
  <c r="C77" i="3"/>
  <c r="C60" i="3"/>
  <c r="C64" i="3"/>
  <c r="C68" i="3"/>
  <c r="C74" i="3"/>
  <c r="C54" i="3"/>
  <c r="C51" i="3"/>
  <c r="C49" i="3"/>
  <c r="C38" i="3"/>
  <c r="C42" i="3" l="1"/>
  <c r="B46" i="2"/>
  <c r="B41" i="2"/>
  <c r="B33" i="2"/>
  <c r="B22" i="2"/>
  <c r="B19" i="2"/>
  <c r="B13" i="2"/>
  <c r="B10" i="2"/>
  <c r="B8" i="2"/>
  <c r="B5" i="2"/>
  <c r="J27" i="2"/>
</calcChain>
</file>

<file path=xl/sharedStrings.xml><?xml version="1.0" encoding="utf-8"?>
<sst xmlns="http://schemas.openxmlformats.org/spreadsheetml/2006/main" count="1243" uniqueCount="412">
  <si>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</si>
  <si>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</si>
  <si>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</si>
  <si>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</si>
  <si>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</si>
  <si>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01 ความมั่นคง</t>
  </si>
  <si>
    <t>กระทรวงมหาดไทย</t>
  </si>
  <si>
    <t>กรมที่ดิน</t>
  </si>
  <si>
    <t>010202 ภาคใต้มีความสงบสุข ร่มเย็นมากขึ้น (สนับสนุน)</t>
  </si>
  <si>
    <t>150101 ภาคีการพัฒนามีบทบาทในการพัฒนาสังคมมากขึ้นอย่างต่อเนื่อง (หลัก)</t>
  </si>
  <si>
    <t>180102 พื้นที่สีเขียวทุกประเภทเพิ่มขึ้น (สนับสนุน)</t>
  </si>
  <si>
    <t>200101 งานบริการภาครัฐที่ปรับเปลี่ยนเป็นดิจิทัลเพิ่มขึ้น (สนับสนุน)</t>
  </si>
  <si>
    <t>200401 ภาครัฐมีขีดสมรรถนะสูงเทียบเท่ามาตรฐานสากลและมีความคล่องตัว (สนับสนุน)</t>
  </si>
  <si>
    <t>010202V03F01 การมีส่วนร่วมของชุมชน ในการบริหารจัดการทรัพยากร</t>
  </si>
  <si>
    <t>180102V01F02 การกำหนดแนวเขตและจำแนกพื้นที่</t>
  </si>
  <si>
    <t>200301 เปิดโอกาสให้ภาคส่วนต่าง ๆ มีส่วนร่วมในการจัดบริการสาธารณะและกิจกรรมสาธารณะอย่างเหมาะสม (สนับสนุน)</t>
  </si>
  <si>
    <t>200301V04F02 ระบบฐานข้อมูลเพื่อการบริการสาธารณะและกิจกรรมสาธารณะ</t>
  </si>
  <si>
    <t>200101V04F02 การต่อยอดงานบริการให้เป็นรูปแบบการบริการออนไลน์</t>
  </si>
  <si>
    <t>200401V02F04 ฐานข้อมูลกลางภายในองค์กร|200401V03F02 ระบบการให้บริการของรัฐมีประสิทธิภาพ สะดวก และง่ายในการขอรับบริการจากภาครัฐ</t>
  </si>
  <si>
    <t>18 การเติบโตอย่างยั่งยืน</t>
  </si>
  <si>
    <t>20 การบริการประชาชนและประสิทธิภาพภาครัฐ</t>
  </si>
  <si>
    <t>กรมการพัฒนาชุมชน</t>
  </si>
  <si>
    <t>010101 ประชาชนมีความมั่นคง ปลอดภัยในชีวิต และทรัพย์สินเพิ่มขึ้น (สนับสนุน)</t>
  </si>
  <si>
    <t>✔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</si>
  <si>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(สนับสนุน)</t>
  </si>
  <si>
    <t>030201 สินค้าเกษตรปลอดภัยมีมูลค่าเพิ่มขึ้น (สนับสนุน)</t>
  </si>
  <si>
    <t>030602 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 (สนับสนุน)</t>
  </si>
  <si>
    <t>050101 รายได้จากการท่องเที่ยวเชิงสร้างสรรค์และวัฒนธรรมเพิ่มขึ้น (สนับสนุน)</t>
  </si>
  <si>
    <t>050102 เมืองและชุมชนที่มีศักยภาพด้านการท่องเที่ยวเชิงสร้างสรรค์และวัฒนธรรมเพิ่มขึ้น (สนับสนุน)</t>
  </si>
  <si>
    <t>050103 สินค้าท่องเที่ยวเชิงสร้างสรรค์และวัฒนธรรมได้รับการขึ้นทะเบียนทรัพย์สินทางปัญญาเพิ่มขึ้น (สนับสนุน)</t>
  </si>
  <si>
    <t>050601 นักท่องเที่ยวมีความปลอดภัยในชีวิตและทรัพย์สินมากขึ้น (สนับสนุน)</t>
  </si>
  <si>
    <t>050603 การท่องเที่ยวอย่างมีความรับผิดชอบต่อสังคมและสิ่งแวดล้อมดีขึ้น (สนับสนุน)</t>
  </si>
  <si>
    <t>060201 เมืองมีระบบจัดการสิ่งแวดล้อมและมลพิษที่มีประสิทธิภาพ ครอบคลุมและได้มาตรฐาน (สนับสนุน)</t>
  </si>
  <si>
    <t>080303 การขยายตัวการส่งออกของวิสาหกิจขนาดกลางและขนาดย่อมเพิ่มขึ้น (สนับสนุน)</t>
  </si>
  <si>
    <t>100101 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เข้าใจในการปฏิบัติตนปรับตัวเข้ากับสภาพแวดล้อมดีขึ้น (สนับสนุน)</t>
  </si>
  <si>
    <t>100201 ภาคธุรกิจมีบทบาทสำคัญในการลงทุนเพื่อสังคมเพิ่มขึ้น (สนับสนุน)</t>
  </si>
  <si>
    <t>110101 ครอบครัวไทยมีความเข้มแข็ง และมีจิตสำนึกความเป็นไทย ดำรงชีวิตแบบพอเพียงมากขึ้น (สนับสนุน)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</si>
  <si>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(หลัก)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</si>
  <si>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(สนับสนุน)</t>
  </si>
  <si>
    <t>150101 ภาคีการพัฒนามีบทบาทในการพัฒนาสังคมมากขึ้นอย่างต่อเนื่อง (สนับสนุน)</t>
  </si>
  <si>
    <t>150201 ประชากรไทยมีการเตรียมการก่อนยามสูงอายุเพื่อให้สูงวัยอย่างมีคุณภาพเพิ่มขึ้น (สนับสนุน)</t>
  </si>
  <si>
    <t>160101 ศักยภาพและขีดความสามารถของเศรษฐกิจฐานรากเพิ่มขึ้น (สนับสนุน)</t>
  </si>
  <si>
    <t>160201 ผู้ประกอบการเศรษฐกิจฐานรากมีรายได้เพิ่มขึ้นอย่างต่อเนื่อง (หลัก)</t>
  </si>
  <si>
    <t>160202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(หลัก)</t>
  </si>
  <si>
    <t>170201 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 (สนับสนุน)</t>
  </si>
  <si>
    <t>190202 ระดับความมั่นคงด้านน้ำเพื่อการพัฒนาเศรษฐกิจเพิ่มขึ้น (สนับสนุน)</t>
  </si>
  <si>
    <t>210101 ประชาชนมีวัฒนธรรมและพฤติกรรม ซื่อสัตย์สุจริต (สนับสนุน)</t>
  </si>
  <si>
    <t>010201V02F01 การมีส่วนร่วม และการสร้างเครือข่ายชุมชน</t>
  </si>
  <si>
    <t>030201V02F02 การรวมกลุ่มในการทำเกษตรปลอดภัยและเกษตรอินทรีย์</t>
  </si>
  <si>
    <t>050101V02F01 ความคิดสร้างสรรค์ ศิลปะ วัฒนธรรม และองค์ความรู้ของท้องถิ่น</t>
  </si>
  <si>
    <t>110101V02F01 การแลกเปลี่ยนเรียนรู้เพื่อพัฒนาทักษะของครอบครัว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</si>
  <si>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</t>
  </si>
  <si>
    <t>150101V02F04 ความเข้มแข็งในการบริหารจัดการภาคีเครือข่าย</t>
  </si>
  <si>
    <t>150101V05F01 เทคโนโลยี สารสนเทศ ฐานข้อมูลการพัฒนาสังคม</t>
  </si>
  <si>
    <t>160201V01F04 การยกระดับผู้ผลิต ผู้ประกอบการ</t>
  </si>
  <si>
    <t>160201V02F01 คุณภาพและมาตรฐานผลิตภัณฑ์ชุมชน</t>
  </si>
  <si>
    <t>160201V03F01 ช่องทางการตลาด ระดับชุมชน จังหวัด ภูมิภาค ระดับประเทศและระหว่างประเทศ</t>
  </si>
  <si>
    <t>160202V02F03 การเสริมสร้างความเข้มแข็งชุมชนในการบริหารจัดการทรัพยากร</t>
  </si>
  <si>
    <t>160202V04F02 กลไกแก้ปัญหาหนี้สิน</t>
  </si>
  <si>
    <t>210101V02F01 ประชานเป็นเครือข่าย และมีส่วนร่วมในการเฝ้าระวัง</t>
  </si>
  <si>
    <t>010101V02F03 เศรษฐกิจ อาชีพและรายได้ของประชาชน</t>
  </si>
  <si>
    <t>030602V02F05 การส่งเสริมอาชีพ</t>
  </si>
  <si>
    <t>030602V03F01 ตลาดกลาง ศูนย์กระจาย และศูนย์จำหน่ายสินค้าทางการเกษตร</t>
  </si>
  <si>
    <t>030602V04F02 การเข้าถึงแหล่งเงินทุน</t>
  </si>
  <si>
    <t>050101V02F02 ศักยภาพชุมชน และผู้ประกอบการ</t>
  </si>
  <si>
    <t>050102V02F03 วิถีชีวิต และบรรยากาศ</t>
  </si>
  <si>
    <t>050102V02F04 เรื่องราวของชุมชน</t>
  </si>
  <si>
    <t>050102V03F05 ศักยภาพของชุมชน</t>
  </si>
  <si>
    <t>050103V02F01 การพัฒนาการออกแบบสินค้า</t>
  </si>
  <si>
    <t>050103V02F03 มาตรฐานสินค้าเป็นที่ยอมรับ</t>
  </si>
  <si>
    <t>050103V02F04 สินค้าที่สอดคล้องกับความต้องการของตลาด</t>
  </si>
  <si>
    <t>050103V03F02 กระบวนการขึ้นทะเบียนทรัพย์สิน ทางปัญญาที่มีประสิทธิภาพ</t>
  </si>
  <si>
    <t>050103V04F04 ศักยภาพของผู้ประกอบการ วิสาหกิจชุมชน</t>
  </si>
  <si>
    <t>050601V01F02 เครือข่ายในพื้นที่ เพื่อช่วยเหลือนักท่องเที่ยว</t>
  </si>
  <si>
    <t>050603V02F01 ความเป็นเจ้าของในพื้นที่</t>
  </si>
  <si>
    <t>050603V02F02 ความตระหนักถึงความรับผิดชอบต่อสังคมและสิ่งแวดล้อม</t>
  </si>
  <si>
    <t>060201V03F01 การพัฒนาเศรษฐกิจชุมชน</t>
  </si>
  <si>
    <t>080303V01F01 ความรู้/ทักษะ</t>
  </si>
  <si>
    <t>080303V02F01 คุณภาพมาตรฐาน</t>
  </si>
  <si>
    <t>100101V02F01 ผู้นำชุมชน</t>
  </si>
  <si>
    <t>100201V02F03 เครือข่ายธุรกิจเพื่อสังคม</t>
  </si>
  <si>
    <t>110501V02F01 การมีงานทำผู้สูงอายุ</t>
  </si>
  <si>
    <t>150201V01F01 การมีงานทำและมีรายได้</t>
  </si>
  <si>
    <t>160101V03F02 การเพิ่มมูลค่า</t>
  </si>
  <si>
    <t>160201V01F02 การสืบสาน สร้างมูลค่าเพิ่ม และต่อยอดภูมิปัญญาท้องถิ่น</t>
  </si>
  <si>
    <t>160201V01F03 กลไกการขับเคลื่อนเศรษฐกิจฐานรากและบริหารจัดการฐานข้อมูล OTOP</t>
  </si>
  <si>
    <t>160201V02F02 การพัฒนาผลิตภัณฑ์ตามความต้องการตลาดและกลุ่มเป้าหมายเฉพาะ</t>
  </si>
  <si>
    <t>160201V02F04 การสร้างตราสินค้าชุมชนและบรรจุภัณฑ์</t>
  </si>
  <si>
    <t>160201V03F03 ช่องทางการตลาดเฉพาะกลุ่ม</t>
  </si>
  <si>
    <t>160202V01F03 การส่งเสริมการออม</t>
  </si>
  <si>
    <t>160202V03F01 การส่งเสริมองค์ความรู้และทักษะการประกอบอาชีพ</t>
  </si>
  <si>
    <t>170201V02F01 การมีส่วนร่วมของทุกภาคส่วนในการให้ความช่วยเหลือกลุ่มเป้าหมาย</t>
  </si>
  <si>
    <t>190202V03F03 การมีส่วนร่วมของทุกภาคส่วน</t>
  </si>
  <si>
    <t>190202V03F04 การประชาสัมพันธ์และเผยแพร่</t>
  </si>
  <si>
    <t>FVCT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</si>
  <si>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ภาคเอกชนในพื้นที่สนับสนุนและมีส่วนร่วมพัฒนาชุมชนท้องถิ่น)|150101V02F04 ความเข้มแข็งในการบริหารจัดการภาคีเครือข่าย|150101V05F01 เทคโนโลยี สารสนเทศ ฐานข้อมูลการพัฒนาสังคม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</si>
  <si>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</t>
  </si>
  <si>
    <t>07 โครงสร้างพื้นฐาน ระบบโลจิสติกส์ และดิจิทัล</t>
  </si>
  <si>
    <t>070102 ประสิทธิภาพด้านโลจิสติกส์ระหว่างประเทศของประเทศไทยดีขึ้น (สนับสนุน)</t>
  </si>
  <si>
    <t>030602V03F01 ตลาดกลาง ศูนย์กระจาย และศูนย์จำหน่ายสินค้าทางการเกษตร|030602V04F02 การเข้าถึงแหล่งเงินทุน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</si>
  <si>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</t>
  </si>
  <si>
    <t>050102V02F03 วิถีชีวิต และบรรยากาศ|050102V02F04 เรื่องราวของชุมชน|050102V03F05 ศักยภาพของชุมชน</t>
  </si>
  <si>
    <t>050103V02F01 การพัฒนาการออกแบบสินค้า|050103V02F03 มาตรฐานสินค้าเป็นที่ยอมรับ|050103V02F04 สินค้าที่สอดคล้องกับความต้องการของตลาด|050103V03F02 กระบวนการขึ้นทะเบียนทรัพย์สิน ทางปัญญาที่มีประสิทธิภาพ|050103V04F04 ศักยภาพของผู้ประกอบการ วิสาหกิจชุมชน</t>
  </si>
  <si>
    <t>050603V02F01 ความเป็นเจ้าของในพื้นที่|050603V02F02 ความตระหนักถึงความรับผิดชอบต่อสังคมและสิ่งแวดล้อม</t>
  </si>
  <si>
    <t>080303V01F01 ความรู้/ทักษะ|080303V02F01 คุณภาพมาตรฐาน</t>
  </si>
  <si>
    <t>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การพัฒนาผลิตภัณฑ์ตามความต้องการตลาดและกลุ่มเป้าหมายเฉพาะ|160201V02F04 การสร้างตราสินค้าชุมชนและบรรจุภัณฑ์|160201V03F01 ช่องทางการตลาด ระดับชุมชน จังหวัด ภูมิภาค ระดับประเทศและระหว่างประเทศ|160201V03F03 ช่องทางการตลาดเฉพาะกลุ่ม</t>
  </si>
  <si>
    <t>160202V01F03 การส่งเสริมการออม|160202V02F03 การเสริมสร้างความเข้มแข็งชุมชนในการบริหารจัดการทรัพยากร|160202V03F01 การส่งเสริมองค์ความรู้และทักษะการประกอบอาชีพ|160202V04F02 กลไกแก้ปัญหาหนี้สิน</t>
  </si>
  <si>
    <t>190202V03F03 การมีส่วนร่วมของทุกภาคส่วน|190202V03F04 การประชาสัมพันธ์และเผยแพร่</t>
  </si>
  <si>
    <t>ยืนยันความเกี่ยวข้อง</t>
  </si>
  <si>
    <t>010103 การเมืองมีเสถียรภาพ และธรรมาภิบาลสูงขึ้น (สนับสนุน)</t>
  </si>
  <si>
    <t>050401 รายได้การท่องเที่ยวสำราญทางน้ำเพิ่มขึ้น (สนับสนุน)</t>
  </si>
  <si>
    <t>060101 เมืองในพื้นที่เป้าหมายที่ได้รับการพัฒนา เพื่อกระจายความเจริญและลดความเหลื่อมล้ำในทุกมิติ (สนับสนุน)</t>
  </si>
  <si>
    <t>060202 ความยั่งยืนทางภูมินิเวศ ภูมิสังคม และภูมิวัฒนธรรม (สนับสนุน)</t>
  </si>
  <si>
    <t>070105 ผู้เสียชีวิตจากอุบัติเหตุทางถนนลดลง (สนับสนุน)</t>
  </si>
  <si>
    <t>070202 การใช้พลังงานทดแทนที่ผลิตภายในประเทศเพิ่มมากขึ้น (สนับสนุน)</t>
  </si>
  <si>
    <t>110201 เด็กเกิดอย่างมีคุณภาพ มีพัฒนาการสมวัย สามารถเข้าถึงบริการที่มีคุณภาพมากขึ้น (สนับสนุน)</t>
  </si>
  <si>
    <t>Item 130101 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(สนับสนุน)</t>
  </si>
  <si>
    <t>130201 จำนวนชุมชนสุขภาพดีเพิ่มขึ้น (สนับสนุน)</t>
  </si>
  <si>
    <t>130501 ประชาชนมีความรู้สุขภาพ เรื่องโรคอุบัติใหม่และโรคอุบัติซ้ำที่เกิดจากการเปลี่ยนแปลงภูมิอากาศมากขึ้น (สนับสนุน)</t>
  </si>
  <si>
    <t>140101 คนไทยออกกำลังกาย เล่นกีฬา และนันทนาการอย่างสม่ำเสมอเพิ่มขึ้น (สนับสนุน)</t>
  </si>
  <si>
    <t>150202 ผู้สูงอายุมีความเป็นอยู่ที่ดีขึ้นอย่างต่อเนื่อง (สนับสนุน)</t>
  </si>
  <si>
    <t>170101 คนไทยทุกคน โดยเฉพาะกลุ่มด้อยโอกาสและกลุ่มเปราะบางได้รับการคุ้มครองและมี1ประกันทางสังคมเพิ่มขึ้น (สนับสนุน)</t>
  </si>
  <si>
    <t>190102 ระดับการรับมือกับพิบัติภัยด้านน้ำเพิ่มขึ้น (สนับสนุน)</t>
  </si>
  <si>
    <t>190103 ยกระดับธรรมาภิบาลในการบริหารจัดการน้ำเพิ่มขึ้นจากปัจจุบัน 64 คะแนน ให้เป็น 80 คะแนน (สนับสนุน)</t>
  </si>
  <si>
    <t>200302 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 (หลัก)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</si>
  <si>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(สนับสนุน)</t>
  </si>
  <si>
    <t>210102 คดีทุจริตและประพฤติมิชอบลดลง (สนับสนุน)</t>
  </si>
  <si>
    <t>210201 การดำเนินคดีทุจริตมีความรวดเร็ว เป็นธรรม โปร่งใส ไม่เลือกปฏิบัติ (สนับสนุน)</t>
  </si>
  <si>
    <t>180403 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 (สนับสนุน)</t>
  </si>
  <si>
    <t>กรมส่งเสริมการปกครองท้องถิ่น</t>
  </si>
  <si>
    <t>130101 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(สนับสนุน)</t>
  </si>
  <si>
    <t>ไม่เห็นด้วย</t>
  </si>
  <si>
    <t>060101V01F03 กลไกการมีส่วนร่วมในการตัดสินใจและพัฒนาเมืองของประชาชน</t>
  </si>
  <si>
    <t>060101V02F01 ระบบสาธารณูปโภคพื้นฐาน และเทคโนโลยีสารสนเทศ</t>
  </si>
  <si>
    <t>060101V03F01 การจัดเก็บข้อมูล</t>
  </si>
  <si>
    <t>060101V04F05 การลงทุนร่วมระหว่างภาครัฐกับภาคเอกชน</t>
  </si>
  <si>
    <t>060101V05F03 การกำหนดแผนเมืองอัจฉริยะระดับพื้นที่ที่สอดคล้องกับเป้าหมายการพัฒนา</t>
  </si>
  <si>
    <t>070105V01F02 การปฏิบัติตามระเบียบ กฏจราจร</t>
  </si>
  <si>
    <t>070105V02F03 การบำรุงรักษา</t>
  </si>
  <si>
    <t>070105V04F02 กลไกการช่วยเหลือ การส่งต่อคนเจ็บ</t>
  </si>
  <si>
    <t>070105V05F02 การรณรงค์ให้ความรู้ และการประชาสัมพันธ์</t>
  </si>
  <si>
    <t>190102V01F02 ความพร้อมในการให้ความช่วยเหลือกรณีเกิดภัยพิบัติ</t>
  </si>
  <si>
    <t>190102V02F05 ความช่วยเหลือบรรเทาทุกข์ฉุกเฉิน</t>
  </si>
  <si>
    <t>190102V03F01 ประสิทธิภาพการประเมินความเสียหาย</t>
  </si>
  <si>
    <t>190102V04F01 องค์ความรู้ด้านการปรับตัว การจัดการภัยและความเสี่ยงจากภัยพิบัติ</t>
  </si>
  <si>
    <t>200302V02F01 ช่องทางการมีส่วนร่วมของประชาชนและภาคีเครือข่ายในการแสดงความต้องการ</t>
  </si>
  <si>
    <t>200302V03F01 ช่องทางประชาสัมพันธ์ที่ประชาชนสามารถเข้าถึงได้ง่าย</t>
  </si>
  <si>
    <t>200302V04F02 บุคลากรอปท. ที่มีความรู้ ความสามารถ และทักษะในการปฏิบัติหน้าที่ได้อย่างมีประสิทธิภาพ</t>
  </si>
  <si>
    <t>210102V01F05 การปลูกจิตสำนึกเจ้าหน้าที่ปราบปรามการทุจริต</t>
  </si>
  <si>
    <t>210102V02F04 การประเมินและเฝ้าระวังความเสี่ยงการทุจริต</t>
  </si>
  <si>
    <t>210102V03F01 บทลงโทษที่เหมาะสม</t>
  </si>
  <si>
    <t>010101V02F04 การจัดผังเมืองที่เหมาะสม</t>
  </si>
  <si>
    <t>010103V02F01 ความรู้ ความสามารถ คุณธรรมและจริยธรรม</t>
  </si>
  <si>
    <t>050101V02F03 ความร่วมมือและการพัฒนาเครือข่ายผู้มีส่วนได้ส่วนเสียในแหล่งท่องเที่ยว</t>
  </si>
  <si>
    <t>050401V01F01 เส้นทางเชื่อมโยงจากท่าเรือไปยังแหล่งท่องเที่ยว</t>
  </si>
  <si>
    <t>050401V01F02 ศักยภาพแหล่งท่องเที่ยว</t>
  </si>
  <si>
    <t>050401V01F03 ขีดความสามารถในการรองรับนักท่องเที่ยว</t>
  </si>
  <si>
    <t>050401V03F04 ศักยภาพของอุตสาหกรรมและบริการเชื่อมโยง</t>
  </si>
  <si>
    <t>060101V01F02 การกำหนดพื้นที่เป้าหมายการพัฒนา ทิศทางการพัฒนาของพื้นที่</t>
  </si>
  <si>
    <t>060101V06F01 การปรับปรุงกฎหมายที่เกี่ยวข้องกับการพัฒนาพื้นที่ (Regulatory Sandbox)</t>
  </si>
  <si>
    <t>060201V01F01 โครงสร้างพื้นฐานเพื่อรองรับการพัฒนาเมือง การจัดการมลพิษ สิ่งแวดล้อมและความปลอดภัย</t>
  </si>
  <si>
    <t>060201V04F02 โครงสร้างการบริหารจัดการเมือง</t>
  </si>
  <si>
    <t>060202V03F01 ความร่วมมือกับองค์กรระหว่างประเทศเพื่อยกระดับความยั่งยืนสู่สากล</t>
  </si>
  <si>
    <t>070105V01F01 การศึกษา ทักษะ ความรู้ ประสบการณ์</t>
  </si>
  <si>
    <t>070105V05F03 การใช้เทคโนโลยีเพื่อเสริมสร้างความปลอดภัย</t>
  </si>
  <si>
    <t>070202V03F05 ธุรกิจการผลิตและการใช้พลังงานทดแทน ระดับชุมชน</t>
  </si>
  <si>
    <t>110101V01F02 ความตระหนักรู้ของสังคมทุกภาคส่วน</t>
  </si>
  <si>
    <t>110101V04F01 ระบบสิทธิประโยชน์สำหรับครอบครัว</t>
  </si>
  <si>
    <t>110101V04F05 สภาพแวดล้อมทางกายภาพที่เหมาะสม</t>
  </si>
  <si>
    <t>110201V03F02 มาตรฐานงานบริการด้านการศึกษาเด็กปฐมวัย</t>
  </si>
  <si>
    <t>110201V04F01 ระบบข้อมูลและสารสนเทศอนามัยการเจริญพันธุ์และเด็กปฐมวัย</t>
  </si>
  <si>
    <t>110201V05F02 การขับเคลื่อนความร่วมมือระหว่างหน่วยงานที่เกี่ยวข้อง</t>
  </si>
  <si>
    <t>110201V05F03 การมีส่วนร่วมของชุมชน</t>
  </si>
  <si>
    <t>110501V01F02 ภูมิคุ้มกันผู้สูงอายุ (กาย/จิต/สังคม)</t>
  </si>
  <si>
    <t>110501V04F02 กิจกรรมทางสังคมที่ส่งเสริมการมีส่วนร่วมของผู้สูงอายุ</t>
  </si>
  <si>
    <t>130101V02F01 องค์กรต้นแบบด้านสุขภาพ</t>
  </si>
  <si>
    <t>130101V02F02 มาตรการและนโยบายการมีส่วนร่วมของทุกภาคส่วนที่ชัดเจน</t>
  </si>
  <si>
    <t>130101V04F02 การตระหนักถึงความสำคัญของการมีสุขภาวะที่ดี</t>
  </si>
  <si>
    <t>130101V05F04 ระบบฐานข้อมูลด้านสุขภาพ</t>
  </si>
  <si>
    <t>130201V01F01 สถานที่ที่อื้อต่อกิจกรรมด้านสุขภาพ</t>
  </si>
  <si>
    <t>130201V01F02 โครงสร้างพื้นฐานบริการสาธารณะเป็น Universal Design</t>
  </si>
  <si>
    <t>130501V01F03 ศูนย์ข้อมูลอ้างอิงและเผยแพร่ที่ได้มาตรฐาน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</si>
  <si>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</si>
  <si>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150202V03F01 เครือข่ายชุมชนในการดูแลผู้สูงอายุ ครอบครัว และบุคลากร</t>
  </si>
  <si>
    <t>150202V05F01 โครงสร้างพื้นฐานและสิ่งอำนวยความสะดวกสำหรับผู้สูงอายุ</t>
  </si>
  <si>
    <t>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</si>
  <si>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160101V01F05 การบริหารจัดการชุมชน วิสาหกิจชุมชน กิจการเพื่อสังคม</t>
  </si>
  <si>
    <t>170101V01F03 มาตรการด้านการเงินการคลังเพื่อจัดสวัสดิการที่ครอบคลุม</t>
  </si>
  <si>
    <t>170101V03F01 ระบบข้อมูลด้านการคุ้มครองและหลักประกันทางสังคม</t>
  </si>
  <si>
    <t>170101V03F05 ศักยภาพกลุ่มเป้าหมาย (ทักษะ องค์ความรู้)</t>
  </si>
  <si>
    <t>180102V01F03 การแก้ไขปัญหาไฟป่าและหมอกควัน</t>
  </si>
  <si>
    <t>180102V05F01 การบริหารจัดการพื้นที่สีเขียว</t>
  </si>
  <si>
    <t>180301V01F03 นโยบายที่เกี่ยวข้อง</t>
  </si>
  <si>
    <t>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</t>
  </si>
  <si>
    <t>180401V02F01 ระบบบำบัดน้ำเสีย รวมทั้งการเก็บค่าบริการการบำบัดน้ำเสีย</t>
  </si>
  <si>
    <t>180402V02F02 การจัดหาเครื่องตรวจวัดคุณภาพอากาศและเพิ่มทักษะในการตรวจวัด</t>
  </si>
  <si>
    <t>180403V01F01 การแยกประเภทขยะจากแหล่งกำเนิดมลพิษ</t>
  </si>
  <si>
    <t>180403V01F02 การลดปริมาณการเกิดขยะ ของเสีย และคัดแยกขยะตามหลักการ 3R</t>
  </si>
  <si>
    <t>180403V01F04 การกำจัดตามหลักวิชาการ</t>
  </si>
  <si>
    <t>180403V01F05 การรวบรวม และการขนส่งไปจัดการ</t>
  </si>
  <si>
    <t>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</si>
  <si>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180403V04F02 สมรรถนะบุคลากรและหน่วยงานที่เกี่ยวข้อง</t>
  </si>
  <si>
    <t>180403V04F03 จิตสำนึกและพฤติกรรมที่ดีของประชาชน</t>
  </si>
  <si>
    <t>180403V04F04 เครือข่าย การมีส่วนร่วมในการจัดการขยะของเสียและสารเคมี รวมถึงการเฝ้าระวัง</t>
  </si>
  <si>
    <t>180403V04F06 ข้อมูลและฐานข้อมูลที่เกี่ยวข้อง</t>
  </si>
  <si>
    <t>180501V02F01 กำหนดนโยบายด้านสิ่งแวดล้อม</t>
  </si>
  <si>
    <t>190102V02F03 การสร้างความปลอดภัยในชีวิตและทรัพย์สิน</t>
  </si>
  <si>
    <t>190102V02F04 ประเมินความเสียหายและความต้องการฉุกเฉิน</t>
  </si>
  <si>
    <t>190102V03F02 แผน/มาตรการการฟื้นฟูที่มีประสิทธิภาพ</t>
  </si>
  <si>
    <t>190102V03F03 มาตรการการเยียวยาฟื้นฟูที่มีประสิทธิภาพ</t>
  </si>
  <si>
    <t>190103V03F03 การจัดการน้ำชุมชนที่มีประสิทธิภาพ (IWRM)</t>
  </si>
  <si>
    <t>190103V03F04 การมีส่วนร่วมของภาคส่วนที่เกี่ยวข้องการพัฒนาเครื่องมือการจัดการ</t>
  </si>
  <si>
    <t>190301V01F02 ทะเบียนและฐานข้อมูลด้านแหล่งน้ำของประเทศ</t>
  </si>
  <si>
    <t>190301V01F03 การตรวจสอบพิสูจน์สิทธิ</t>
  </si>
  <si>
    <t>190301V01F04 การป้องกันการรุกล้ำแนวเขตแม่น้ำและแหล่งน้ำธรรมชาติ</t>
  </si>
  <si>
    <t>190301V02F02 แผนอนุรักษ์และฟื้นฟู แม่น้ำ ลำน้ำที่ผ่านชุมชน พื้นที่ชุ่มน้ำ</t>
  </si>
  <si>
    <t>190301V02F03 การอนุรักษ์ ฟื้นฟู และพัฒนาในทุกมิติ ให้มีระบบนิเวศและทัศนียภาพที่ดี</t>
  </si>
  <si>
    <t>190301V03F01 การบังคับใช้กฎหมายหรือระเบียบที่เกี่ยวข้อง</t>
  </si>
  <si>
    <t>190301V03F03 การมีส่วนร่วมและการบูรณาการหน่วยงานที่เกี่ยวข้อง</t>
  </si>
  <si>
    <t>190301V03F04 การไกล่เกลี่ย ข้อพิพาท</t>
  </si>
  <si>
    <t>200302V01F01 แผนพัฒนาท้องถิ่นที่ตอบสนองความต้องการของประชาชน</t>
  </si>
  <si>
    <t>200302V02F02 ข้อมูลของหน่วยงานภาครัฐที่เข้าถึงง่ายและครอบคลุมทุกกลุ่มเป้าหมาย</t>
  </si>
  <si>
    <t>200302V02F03 ช่องทางการแสดงความคิดเห็นของประชาชนที่เข้าถึงได้ง่าย</t>
  </si>
  <si>
    <t>200302V03F02 ช่องทางการรับบริการที่มีมาตรฐานและเหมาะสมกับประชาชนทุกกลุ่ม</t>
  </si>
  <si>
    <t>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</t>
  </si>
  <si>
    <t>200302V04F03 ระบบฐานข้อมูลที่ทันสมัย ถูกต้อง เป็นปัจจุบัน เพื่อสนับสนุนการจัดบริการสาธารณะของ อปท.</t>
  </si>
  <si>
    <t>210102V01F01 การปลุกจิตสำนึกไม่ติดสินบน</t>
  </si>
  <si>
    <t>210102V02F02 การลดการใช้ดุลพินิจ</t>
  </si>
  <si>
    <t>210102V02F03 การคุ้มครองผู้แจ้งเบาะแส</t>
  </si>
  <si>
    <t>210102V02F05 ระบบและกลไกการตรวจสอบภายในที่มีประสิทธิภาพ</t>
  </si>
  <si>
    <t>210102V02F08 การบังคับใช้มาตรการทางวินัยอย่างเคร่งครัด</t>
  </si>
  <si>
    <t>210201V03F03 มาตรฐานทางวินัย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</si>
  <si>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</t>
  </si>
  <si>
    <t>070102V02F04 การมีส่วนร่วมของภาคเอกชนในการลงทุนพัฒนาและให้บริการศูนย์โลจิสติกส์ต่างๆ</t>
  </si>
  <si>
    <t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ขีดความสามารถในการรองรับนักท่องเที่ยว|050401V03F04 ศักยภาพของอุตสาหกรรมและบริการเชื่อมโยง</t>
  </si>
  <si>
    <t>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กลไกการมีส่วนร่วมในการตัดสินใจและพัฒนาเมืองของประชาชน|060101V02F01 ระบบสาธารณูปโภคพื้นฐาน และเทคโนโลยีสารสนเทศ|060101V03F01 การจัดเก็บข้อมูล|060101V04F05 การลงทุนร่วมระหว่างภาครัฐกับภาคเอกชน|060101V05F03 การกำหนดแผนเมืองอัจฉริยะระดับพื้นที่ที่สอดคล้องกับเป้าหมายการพัฒนา|060101V06F01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</si>
  <si>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สิ่งแวดล้อมและความปลอดภัย|060201V04F02 โครงสร้างการบริหารจัดการเมือง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</si>
  <si>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t>
  </si>
  <si>
    <t>070105V01F01 การศึกษา ทักษะ ความรู้ ประสบการณ์|070105V01F02 การปฏิบัติตามระเบียบ กฏจราจร|070105V02F03 การบำรุงรักษา|070105V04F02 กลไกการช่วยเหลือ การส่งต่อคนเจ็บ|070105V05F02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</si>
  <si>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110201V03F02 มาตรฐานงานบริการด้านการศึกษาเด็กปฐมวัย|110201V04F01 ระบบข้อมูลและสารสนเทศอนามัยการเจริญพันธุ์และเด็กปฐมวัย|110201V05F02 การขับเคลื่อนความร่วมมือระหว่างหน่วยงานที่เกี่ยวข้อง|110201V05F03 การมีส่วนร่วมของชุมชน</t>
  </si>
  <si>
    <t>110501V01F02 ภูมิคุ้มกันผู้สูงอายุ (กาย/จิต/สังคม)|110501V04F02 กิจกรรมทางสังคมที่ส่งเสริมการมีส่วนร่วมของผู้สูงอายุ</t>
  </si>
  <si>
    <t>130101V02F01 องค์กรต้นแบบด้านสุขภาพ|130101V02F02 มาตรการและนโยบายการมีส่วนร่วมของทุกภาคส่วนที่ชัดเจน|130101V04F02 การตระหนักถึงความสำคัญของการมีสุขภาวะที่ดี|130101V05F04 ระบบฐานข้อมูลด้านสุขภาพ</t>
  </si>
  <si>
    <t>130201V01F01 สถานที่ที่อื้อต่อกิจกรรมด้านสุขภาพ|130201V01F02 โครงสร้างพื้นฐานบริการสาธารณะเป็น Universal Design</t>
  </si>
  <si>
    <t>110101V01F02 ความตระหนักรู้ของสังคมทุกภาคส่วน|110101V04F01 ระบบสิทธิประโยชน์สำหรับครอบครัว|110101V04F05 สภาพแวดล้อมทางกายภาพที่เหมาะสม</t>
  </si>
  <si>
    <t>150202V03F01 เครือข่ายชุมชนในการดูแลผู้สูงอายุ ครอบครัว และบุคลากร|150202V05F01 โครงสร้างพื้นฐานและสิ่งอำนวยความสะดวกสำหรับผู้สูงอายุ|150202V05F07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</si>
  <si>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170101V01F03 มาตรการด้านการเงินการคลังเพื่อจัดสวัสดิการที่ครอบคลุม|170101V03F01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</si>
  <si>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180102V01F03 การแก้ไขปัญหาไฟป่าและหมอกควัน|180102V05F01 การบริหารจัดการพื้นที่สีเขียว</t>
  </si>
  <si>
    <t>ไม่พบข้อมูล</t>
  </si>
  <si>
    <t>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และภาคครัวเรือน|180401V02F01 ระบบบำบัดน้ำเสีย รวมทั้งการเก็บค่าบริการการบำบัดน้ำเสีย</t>
  </si>
  <si>
    <t>180402V02F02 การจัดหาเครื่องตรวจวัดคุณภาพอากาศและเพิ่มทักษะในการตรวจวัด|180403V01F01 การแยกประเภทขยะจากแหล่งกำเนิดมลพิษ|180403V01F02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และสารเคมี|180403V04F02 สมรรถนะบุคลากรและหน่วยงานที่เกี่ยวข้อง|180403V04F03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รวมถึงการเฝ้าระวัง|180403V04F06 ข้อมูลและฐานข้อมูลที่เกี่ยวข้อง</t>
  </si>
  <si>
    <t>190102V01F02 ความพร้อมในการให้ความช่วยเหลือกรณีเกิดภัยพิบัติ|190102V02F03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</t>
  </si>
  <si>
    <t>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</t>
  </si>
  <si>
    <t>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การป้องกันการรุกล้ำแนวเขตแม่น้ำและแหล่งน้ำธรรมชาติ|190301V02F02 แผนอนุรักษ์และฟื้นฟู แม่น้ำ ลำน้ำที่ผ่านชุมชน พื้นที่ชุ่มน้ำ|190301V02F03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การบังคับใช้กฎหมายหรือระเบียบที่เกี่ยวข้อง|190301V03F03 การมีส่วนร่วมและการบูรณาการหน่วยงานที่เกี่ยวข้อง|190301V03F04 การไกล่เกลี่ย ข้อพิพาท</t>
  </si>
  <si>
    <t>200302V01F01 แผนพัฒนาท้องถิ่นที่ตอบสนองความต้องการของประชาชน|200302V02F01 ช่องทางการมีส่วนร่วมของประชาชนและภาคีเครือข่ายในการแสดงความต้องการ|200302V02F02 ข้อมูลของหน่วยงานภาครัฐที่เข้าถึงง่ายและครอบคลุมทุกกลุ่มเป้าหมาย|200302V02F03 ช่องทางการแสดงความคิดเห็นของประชาชนที่เข้าถึงได้ง่าย|200302V03F01 ช่องทางประชาสัมพันธ์ที่ประชาชนสามารถเข้าถึงได้ง่าย|200302V03F01 ช่องทางประชาสัมพันธ์ที่ประชาชนสามารถเข้าถึงได้ง่าย|200302V03F02 ช่องทางการรับบริการที่มีมาตรฐานและเหมาะสมกับประชาชนทุกกลุ่ม|200302V04F01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ในการจัดการบริการสาธารณะและกิจกรรมให้กับประชาชนตามอำนาจหน้าที่|200302V04F02 บุคลากรอปท. ที่มีความรู้ ความสามารถ และทักษะในการปฏิบัติหน้าที่ได้อย่างมีประสิทธิภาพ|200302V04F03 ระบบฐานข้อมูลที่ทันสมัย ถูกต้อง เป็นปัจจุบัน เพื่อสนับสนุนการจัดบริการสาธารณะของ อปท.</t>
  </si>
  <si>
    <t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การบังคับใช้มาตรการทางวินัยอย่างเคร่งครัด|210102V03F01 บทลงโทษที่เหมาะสม</t>
  </si>
  <si>
    <t>สำนักงานปลัดกระทรวงมหาดไทย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</si>
  <si>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</si>
  <si>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220101V01F01 การกำหนดผู้รับผิดชอบการประเมินกฎหมาย | 220101V01F03 หลักเกณฑ์การประเมินผลสัมฤทธิ์ของกฎหมาย</t>
  </si>
  <si>
    <t>รมการปกครอง</t>
  </si>
  <si>
    <t>ไม่เห็นด้วย (ไม่เกี่ยวข้องกับเป้าหมายนี้)</t>
  </si>
  <si>
    <t>เปลี่ยนบทบาท (จากหลักเป็นสนับสนุน หรือ จากสนับสนุนเป็นหลัก)</t>
  </si>
  <si>
    <t>050202 การเป็นจุดหมายปลายทางในการจัดการประชุมนานาชาติของไทย (สนับสนุน)</t>
  </si>
  <si>
    <t>090203 เมืองในพื้นที่ระเบียงเศรษฐกิจภาคใต้ที่ได้รับการพัฒนาให้เป็นเมืองน่าอยู่มากขึ้น (สนับสนุน)</t>
  </si>
  <si>
    <t>090302 การลงทุนในเขตพัฒนาเศรษฐกิจพิเศษชายแดนเพิ่มขึ้น (สนับสนุน)</t>
  </si>
  <si>
    <t>090303 เมืองในพื้นที่เขตพัฒนาเศรษฐกิจพิเศษชายแดนที่ได้รับการพัฒนาให้เป็นเมืองน่าอยู่มากขึ้น (สนับสนุน)</t>
  </si>
  <si>
    <t>180201 ความสมบูรณ์ของระบบนิเวศทางทะเลเพิ่มขึ้น (สนับสนุน)</t>
  </si>
  <si>
    <t>200101V01F03 แพลตฟอร์มการให้บริการภาครัฐ</t>
  </si>
  <si>
    <t>200101V01F04 การเชื่อมระบบกับแพลตฟอร์มกลางการบริการกลาง</t>
  </si>
  <si>
    <t>กรมการปกครอง</t>
  </si>
  <si>
    <t>010103V01F01 ความรู้และความเข้าใจที่ถูกต้องเกี่ยวกับการปกครองระบอบประชาธิปไตย</t>
  </si>
  <si>
    <t>010201V01F03 การปฏิบัติงานเชิงรุก</t>
  </si>
  <si>
    <t>010201V04F03 การสร้างความเข้าใจให้กับประชาชน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</si>
  <si>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</t>
  </si>
  <si>
    <t>010202V04F01 การเรียนรู้วัฒนธรรมและวิถีชีวิตของชุมชน ในหลากหลายของศิลปวัฒนธรรม ศาสนา</t>
  </si>
  <si>
    <t>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</si>
  <si>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</si>
  <si>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060101V03F03 การเชื่อมโยงและแลกเปลี่ยนข้อมูล</t>
  </si>
  <si>
    <t>090203V05F03 ความปลอดภัยชีวิตและทรัพย์สิน</t>
  </si>
  <si>
    <t>090302V02F04 ความมั่นคงปลอดภัยในพื้นที่</t>
  </si>
  <si>
    <t>090303V04F02 สมรรถนะ/องค์ความรู้ของบุคลากรด้านความมั่นคง</t>
  </si>
  <si>
    <t>110101V03F01 พัฒนา เชื่อมโยง และใช้ฐานข้อมูลครอบครัว</t>
  </si>
  <si>
    <t>110201V05F01 การบังคับใช้กฎหมายที่เกี่ยวข้อง</t>
  </si>
  <si>
    <t>170201V01F01 การบริหารจัดการข้อมูลอย่างมีประสิทธิภาพ</t>
  </si>
  <si>
    <t>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</si>
  <si>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180201V04F02 การกำหนดเขตทรัพยากรทางทะเลและชายฝั่งรายจังหวัด</t>
  </si>
  <si>
    <t>200101V01F01 โครงสร้างพื้นฐานดิจิทัล</t>
  </si>
  <si>
    <t>200101V02F01 การเชื่อมโยงข้อมูลระหว่างหน่วยงานของรัฐแบบเบ็ดเสร็จ</t>
  </si>
  <si>
    <t>010201V01F03 การปฏิบัติงานเชิงรุก|010201V04F03 การสร้างความเข้าใจให้กับประชาชน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</si>
  <si>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</si>
  <si>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</si>
  <si>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200101V01F01 โครงสร้างพื้นฐานดิจิทัล|200101V01F03 แพลตฟอร์มการให้บริการภาครัฐ|200101V01F04 การเชื่อมระบบกับแพลตฟอร์มกลางการบริการกลาง|200101V02F01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</si>
  <si>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 xml:space="preserve"> </t>
  </si>
  <si>
    <t>060101V06F02 การสร้างการรับรู้ภาคประชาชน</t>
  </si>
  <si>
    <t xml:space="preserve">090302V05F04 การประชาสัมพันธ์ข้อมูลข่าวสาร </t>
  </si>
  <si>
    <t>090303V05F01 การมีส่วนร่วมของภาคีการพัฒนาทุกภาคส่วน</t>
  </si>
  <si>
    <t>090303V05F04 การประชาสัมพันธ์ที่ครอบคลุมเข้าถึงทุกกลุ่มเป้าหมาย</t>
  </si>
  <si>
    <t>060101V03F01 การจัดเก็บข้อมูล|060101V03F03 การเชื่อมโยงและแลกเปลี่ยนข้อมูล|060101V06F02 การสร้างการรับรู้ภาคประชาชน</t>
  </si>
  <si>
    <t xml:space="preserve">090203V05F03 ความปลอดภัยชีวิตและทรัพย์สิน | 090302V05F04 การประชาสัมพันธ์ข้อมูลข่าวสาร </t>
  </si>
  <si>
    <t>090303V04F02 สมรรถนะ/องค์ความรู้ของบุคลากรด้านความมั่นคง |090303V05F01 การมีส่วนร่วมของภาคีการพัฒนาทุกภาคส่วน |090303V05F04 การประชาสัมพันธ์ที่ครอบคลุมเข้าถึงทุกกลุ่มเป้าหมาย</t>
  </si>
  <si>
    <t>กรมป้องกันและบรรเทาสาธารณภัย</t>
  </si>
  <si>
    <t>070105 ผู้เสียชีวิตจากอุบัติเหตุทางถนนลดลง (หลัก)</t>
  </si>
  <si>
    <t>180301 การปล่อยก๊าซเรือนกระจกของประเทศไทยลดลง (สนับสนุน)</t>
  </si>
  <si>
    <t>190102 ระดับการรับมือกับพิบัติภัยด้านน้ำเพิ่มขึ้น (หลัก)</t>
  </si>
  <si>
    <t>190201 ระดับความมั่นคงด้านน้ำในเขตเมืองเพิ่มขึ้น (สนับสนุน)</t>
  </si>
  <si>
    <t>รมป้องกันและบรรเทาสาธารณภัย</t>
  </si>
  <si>
    <t>010201V01F01 การพัฒนาสมรรถนะของบุคลากร</t>
  </si>
  <si>
    <t>010201V01F05 การเฝ้าระวังและการตรวจสอบที่มีประสิทธิภาพ</t>
  </si>
  <si>
    <t>010201V01F06 ศูนย์ประสานงานและรับแจ้งเหตุ</t>
  </si>
  <si>
    <t>010201V02F02 ความร่วมมือจากต่างประเทศและความสัมพันธ์อันดีกับต่างประเทศ</t>
  </si>
  <si>
    <t>010201V02F03 การสนับสนุนจากภาคเอกชน</t>
  </si>
  <si>
    <t>010201V02F04 การแลกเปลี่ยนแนวทางการปฏิบัติที่ดีและเทคนิคการเผชิญเหตุ</t>
  </si>
  <si>
    <t>010201V03F02 แผนฝึกซ้อมเพื่อป้องกันและลดความเสี่ยงภัย</t>
  </si>
  <si>
    <t>010201V04F01 วิจัย นวัตกรรม และเทคโนโลยีสารสนเทศ</t>
  </si>
  <si>
    <t>010201V04F04 การจัดสรรทรัพยากรที่เหมาะสม</t>
  </si>
  <si>
    <t>010201V04F06 ระบบฐานข้อมูลที่มีประสิทธิภาพ</t>
  </si>
  <si>
    <t>070105V01F03 การมีระบบ มาตรการที่มีประสิทธิภาพ</t>
  </si>
  <si>
    <t>070105V02F04 การกำหนดมาตรฐาน</t>
  </si>
  <si>
    <t>070105V03F02 การกำหนดมาตรฐานเครื่องมือและอุปกรณ์สนับสนุนการใช้รถใช้ถนน</t>
  </si>
  <si>
    <t>070105V04F01 กลไกการประสานงาน แจ้งเหตุ</t>
  </si>
  <si>
    <t>070105V05F01 การบริหารจัดการ</t>
  </si>
  <si>
    <t>190102V01F01 แผนการป้องกันและบรรเทาภัยด้านน้ำ</t>
  </si>
  <si>
    <t>190102V01F03 การกำหนดพื้นที่เสี่ยง</t>
  </si>
  <si>
    <t>190102V01F04 ประสิทธิภาพการบริหารจัดการ ป้องกันและบรรเทาอุทกภัย</t>
  </si>
  <si>
    <t>190102V02F01 ระบบเตือนภัยที่มีประสิทธิภาพ</t>
  </si>
  <si>
    <t>190102V02F02 แผนเผชิญเหตุฉุกเฉิน</t>
  </si>
  <si>
    <t>190102V04F03 เทคโนโลยีสารสนเทศ นวัตกรรม</t>
  </si>
  <si>
    <t>190102V04F04 การจัดการน้ำชุมชน</t>
  </si>
  <si>
    <t>010101V04F01 เทคโนโลยี วัสดุอุปกรณ์อาวุธยุทโธปกรณ์ ยานพาหนะ สถานที่ และระบบศูนย์รับแจ้งเหตุ</t>
  </si>
  <si>
    <t>050601V01F01 ศักยภาพบุคลากรด้านการท่องเที่ยว</t>
  </si>
  <si>
    <t>060101V02F03 ระบบดูแลรักษาความปลอดภัยในชีวิตและทรัพย์สินของประชาชน</t>
  </si>
  <si>
    <t>110501V03F02 อาสาสมัครคุ้มครองทางสังคมระดับพื้นที่</t>
  </si>
  <si>
    <t>130501V01F02 ศูนย์ปฏิบัติการภาวะฉุกเฉินฯ ที่ได้มาตรฐาน</t>
  </si>
  <si>
    <t>180301V04F06 การบริหารจัดการภัยพิบัติอย่างเป็นระบบและบูรณาการทั้งรายสาขาและรายพื้นที่</t>
  </si>
  <si>
    <t>190201V03F01 ระบบป้องกันน้ำท่วมที่มีประสิทธิภาพ</t>
  </si>
  <si>
    <t>190201V03F02 ระบบระบายน้ำที่มีประสิทธิภาพ</t>
  </si>
  <si>
    <t>190201V03F03 การบังคับใช้ผังเมือง ผังการระบายน้ำ</t>
  </si>
  <si>
    <t>010201V01F01 การพัฒนาสมรรถนะของบุคลากร|010201V01F03 การปฏิบัติงานเชิงรุก|010201V01F05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ความร่วมมือจากต่างประเทศและความสัมพันธ์อันดีกับต่างประเทศ|010201V02F03 การสนับสนุนจากภาคเอกชน|010201V02F04 การแลกเปลี่ยนแนวทางการปฏิบัติที่ดีและเทคนิคการเผชิญเหตุ|010201V03F02 แผนฝึกซ้อมเพื่อป้องกันและลดความเสี่ยงภัย|010201V04F01 วิจัย นวัตกรรม และเทคโนโลยีสารสนเทศ|010201V04F03 การสร้างความเข้าใจให้กับประชาชน|010201V04F04 การจัดสรรทรัพยากรที่เหมาะสม|010201V04F06 ระบบฐานข้อมูลที่มีประสิทธิภาพ</t>
  </si>
  <si>
    <t>070105V01F01 การศึกษา ทักษะ ความรู้ ประสบการณ์|070105V01F03 การมีระบบ มาตรการที่มีประสิทธิภาพ|070105V02F04 การกำหนดมาตรฐาน|070105V03F02 การกำหนดมาตรฐานเครื่องมือและอุปกรณ์สนับสนุนการใช้รถใช้ถนน|070105V04F01 กลไกการประสานงาน แจ้งเหตุ|070105V05F01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</si>
  <si>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ความพร้อมในการให้ความช่วยเหลือกรณีเกิดภัยพิบัติ|190102V01F03 การกำหนดพื้นที่เสี่ยง|190102V01F04 ประสิทธิภาพการบริหารจัดการ ป้องกันและบรรเทาอุทกภัย|190102V02F01 ระบบเตือนภัยที่มีประสิทธิภาพ|190102V02F02 แผนเผชิญเหตุฉุกเฉิน|190102V02F03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การจัดการภัยและความเสี่ยงจากภัยพิบัติ|190102V04F03 เทคโนโลยีสารสนเทศ นวัตกรรม|190102V04F04 การจัดการน้ำชุมชน</t>
  </si>
  <si>
    <t>190201V03F01 ระบบป้องกันน้ำท่วมที่มีประสิทธิภาพ|190201V03F02 ระบบระบายน้ำที่มีประสิทธิภาพ</t>
  </si>
  <si>
    <t>กรมโยธาธิการและผังเมือง</t>
  </si>
  <si>
    <t>010102 คนไทยมีความจงรักภักดี ซื่อสัตย์ พร้อมธำรงรักษาไว้ซึ่งสถาบัน1ของชาติ สถาบันศาสนาเป็นที่เคารพ ยึดเหนี่ยวจิตใจของคนไทยสูงขึ้น (สนับสนุน)</t>
  </si>
  <si>
    <t>050302 อันดับด้านรายได้การท่องเที่ยวเชิงสุขภาพของประเทศไทย (สนับสนุน)</t>
  </si>
  <si>
    <t>050602 โครงสร้างพื้นฐานเพื่อสนับสนุนการท่องเที่ยวมีคุณภาพและมาตรฐานดีขึ้น (สนับสนุน)</t>
  </si>
  <si>
    <t>070104 การเดินทางด้วยระบบขนส่งสาธารณะในเขตเมืองเพิ่มขึ้น (สนับสนุน)</t>
  </si>
  <si>
    <t>090101 การขยายตัวของผลิตภัณฑ์มวลรวมของพื้นที่เขตพัฒนาพิเศษภาคตะวันออกเพิ่มขึ้น (สนับสนุน)</t>
  </si>
  <si>
    <t>090102 การลงทุนในเขตพัฒนาพิเศษภาคตะวันออก (สนับสนุน)</t>
  </si>
  <si>
    <t>090201 การขยายตัวของผลิตภัณฑ์มวลรวมของพื้นที่ระเบียงเศรษฐกิจภาคใต้เพิ่มขึ้น (สนับสนุน)</t>
  </si>
  <si>
    <t>090301 การขยายตัวของผลิตภัณฑ์มวลรวมของพื้นที่เขตพัฒนาเศรษฐกิจพิเศษชายแดนเพิ่มขึ้น (สนับสนุน)</t>
  </si>
  <si>
    <t>180401 คุณภาพน้ำในแหล่งน้ำผิวดิน แหล่งน้ำใต้ดินและแหล่งน้ำทะเลมีคุณภาพเหมาะสมกับประเภทการใช้ประโยชน์ (สนับสนุน)</t>
  </si>
  <si>
    <t>180501 คนไทยมีคุณลักษณะและพฤติกรรมที่พึงประสงค์ด้านสิ่งแวดล้อมและคุณภาพชีวิตที่ดี (สนับสนุน)</t>
  </si>
  <si>
    <t>190201 ระดับความมั่นคงด้านน้ำในเขตเมืองเพิ่มขึ้น (หลัก)</t>
  </si>
  <si>
    <t>190301 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 (สนับสนุน)</t>
  </si>
  <si>
    <t>010102V01F03 ความรู้และความเข้าใจที่ถูกต้องเกี่ยวกับสถาบันหลักของชาติ</t>
  </si>
  <si>
    <t>010202V03F04 รายได้และการลดความเหลื่อมล้ำผู้ยากจนและผู้ด้อยโอกาส</t>
  </si>
  <si>
    <t>050602V01F02 ความพร้อมของโครงสร้างพื้นฐานในแหล่งท่องเที่ยว</t>
  </si>
  <si>
    <t>060101V01F01 การบริหารจัดการและการใช้ประโยชน์ที่ดินอย่างเหมาะสม</t>
  </si>
  <si>
    <t>090101V01F01 ความครอบคลุมและสอดคล้องของโครงสร้างพื้นฐานในพื้นที่เขตพัฒนาพิเศษภาคตะวันออก</t>
  </si>
  <si>
    <t>090101V01F02 การวางผังเมือง ผังการใช้ประโยชน์ที่ดิน</t>
  </si>
  <si>
    <t>090303V01F01 ความครอบคลุมและสอดคล้องของโครงสร้างพื้นฐานในเขตพัฒนาเศรษฐกิจพิเศษชายแดน090303V02F01 การบังคับใช้ผังเมืองที่มีประสิทธิภาพ</t>
  </si>
  <si>
    <t>090303V02F02 การพัฒนาตามผังเมือง</t>
  </si>
  <si>
    <t>090303V05F02 กฎหมายที่เกี่ยวข้องกับการผังเมือง/การควบคุมอาคาร</t>
  </si>
  <si>
    <t>010201V04F07 ประสิทธิภาพของโครงสร้างพื้นฐานสนับสนุนที่เกี่ยวข้อง</t>
  </si>
  <si>
    <t>050202V01F04 ความเข้มแข็งและความพร้อมของสมาคมเจ้าภาพในประเทศไทยและธุรกิจเกี่ยวเนื่อง</t>
  </si>
  <si>
    <t>050301V03F03 การอำนวยสะดวกในการเดินทางของนักท่องเที่ยวและญาติ</t>
  </si>
  <si>
    <t>050302V03F03 การอำนวยสะดวกในการเดินทางของนักท่องเที่ยวและญาติ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</si>
  <si>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</t>
  </si>
  <si>
    <t>060202V02F01 การกำหนดนโยบาย และจัดทำแผนผังระดับต่าง ๆ เพื่อการพัฒนาพื้นที่เป้าหมาย</t>
  </si>
  <si>
    <t>060202V02F08 กฎหมาย กฎ ระเบียบ และมาตรการจูงใจ เชิงเศรษฐศาสตร์</t>
  </si>
  <si>
    <t>070104V05F04 มาตรการผังเมือง</t>
  </si>
  <si>
    <t>090102V01F01 ความครอบคลุมและสอดคล้องของโครงสร้างพื้นฐานในพื้นที่เขตพัฒนาพิเศษภาคตะวันออก</t>
  </si>
  <si>
    <t>090102V01F02 การวางผังเมือง ผังการใช้ประโยชน์ที่ดิน</t>
  </si>
  <si>
    <t>090201V01F02 การวางผังเมือง ผังการใช้ประโยชน์ที่ดิน</t>
  </si>
  <si>
    <t>090203V01F02 การวางผังเมือง ผังการใช้ประโยชน์ที่ดิน</t>
  </si>
  <si>
    <t>090301V01F02 การวางผังเมือง ผังการใช้ประโยชน์ที่ดิน</t>
  </si>
  <si>
    <t>090302V01F02 การวางผังเมือง ผังการใช้ประโยชน์ที่ดิน</t>
  </si>
  <si>
    <t>090302V04F01 กฎหมายที่เกี่ยวกับการผังเมือง/การควบคุมอาคาร</t>
  </si>
  <si>
    <t>090303V01F02 การวางผังเมือง ผังการใช้ประโยชน์ที่ดิน</t>
  </si>
  <si>
    <t>180401V01F01 มาตรฐานการควบคุมการระบายน้ำทิ้ง</t>
  </si>
  <si>
    <t>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</t>
  </si>
  <si>
    <t>180401V03F01 กฎ ระเบียบ นโยบายที่เอื้อ</t>
  </si>
  <si>
    <t>180401V03F03 การบังคับใช้กฎหมายกับแหล่งกำเนิดมลพิษ รวมทั้งเฝ้าระวังและเตือนภัยคุณภาพน้ำ</t>
  </si>
  <si>
    <t>180401V03F04 ฐานข้อมูลแหล่งกำเนิดมลพิษ</t>
  </si>
  <si>
    <t>180501V02F02 เครื่องมือกลไกต่าง ๆ ที่มีประสิทธิภาพ</t>
  </si>
  <si>
    <t>190201V02F01 การควบคุมแหล่งกำเนิดมลพิษทางน้ำ</t>
  </si>
  <si>
    <t>190201V02F02 ระบบบำบัดน้ำเสียชุมชนและระดับครัวเรือนที่มีประสิทธิภาพ</t>
  </si>
  <si>
    <t>190201V02F03 เฝ้าระวังและการตรวจสอบคุณภาพน้ำในเขตเมือง</t>
  </si>
  <si>
    <t>190202V01F01 แหล่งกักเก็บน้ำที่เพียงพอและมีศักยภาพ</t>
  </si>
  <si>
    <t>010201V02F01 การมีส่วนร่วม และการสร้างเครือข่ายชุมชน|010201V04F07 ประสิทธิภาพของโครงสร้างพื้นฐานสนับสนุนที่เกี่ยวข้อง</t>
  </si>
  <si>
    <t>060101V01F01 การบริหารจัดการและการใช้ประโยชน์ที่ดินอย่างเหมาะสม|060101V01F02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</si>
  <si>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และภูมิวัฒนธรรม|060202V02F01 การกำหนดนโยบาย และจัดทำแผนผังระดับต่าง ๆ เพื่อการพัฒนาพื้นที่เป้าหมาย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</si>
  <si>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</si>
  <si>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</t>
  </si>
  <si>
    <t>090302V01F02 การวางผังเมือง ผังการใช้ประโยชน์ที่ดิน|090302V04F01 กฎหมายที่เกี่ยวกับการผังเมือง/การควบคุมอาคาร</t>
  </si>
  <si>
    <t>090303V01F01 ความครอบคลุมและสอดคล้องของโครงสร้างพื้นฐานในเขตพัฒนาเศรษฐกิจพิเศษชายแดน090303V02F01 การบังคับใช้ผังเมืองที่มีประสิทธิภาพ|090303V01F02 การวางผังเมือง ผังการใช้ประโยชน์ที่ดิน|090303V02F02 การพัฒนาตามผังเมือง|090303V05F02 กฎหมายที่เกี่ยวข้องกับการผังเมือง/การควบคุมอาคาร</t>
  </si>
  <si>
    <t>180401V01F01 มาตรฐานการควบคุมการระบายน้ำทิ้ง|180401V01F02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และภาคครัวเรือน|180401V03F01 กฎ ระเบียบ นโยบายที่เอื้อ</t>
  </si>
  <si>
    <t>190102V01F01 แผนการป้องกันและบรรเทาภัยด้านน้ำ|190102V01F03 การกำหนดพื้นที่เสี่ยง|190102V01F04 ประสิทธิภาพการบริหารจัดการ ป้องกันและบรรเทาอุทกภัย</t>
  </si>
  <si>
    <t>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 ผังการระบายน้ำ</t>
  </si>
  <si>
    <t>03 การเกษตร</t>
  </si>
  <si>
    <t>05 การท่องเที่ยว</t>
  </si>
  <si>
    <t>06 พื้นที่และเมืองน่าอยู่อัจฉริยะ</t>
  </si>
  <si>
    <t>09 เขตเศรษฐกิจพิเศษ</t>
  </si>
  <si>
    <t>10 การปรับเปลี่ยน
ค่านิยมและวัฒนธรรม</t>
  </si>
  <si>
    <t>11 การพัฒนาศักยภาพคนตลอดช่วงชีวิต</t>
  </si>
  <si>
    <t>13 การเสริมสร้างให้คนไทยมีสุขภาวะที่ดี</t>
  </si>
  <si>
    <t>15 พลังทางสังคม</t>
  </si>
  <si>
    <t>16 เศรษฐกิจฐานราก</t>
  </si>
  <si>
    <t>17 ความเสมอภาคและหลักประกันทางสังคม</t>
  </si>
  <si>
    <t>19 การบริหารจัดการน้ำทั้งระบบ</t>
  </si>
  <si>
    <t>21 การต่อต้านการทุจริตและประพฤติมิชอบ</t>
  </si>
  <si>
    <t>22 กฎหมายและกระบวนการยุติธรรม</t>
  </si>
  <si>
    <t>08 ผู้ประกอบการและวิสาหกิจขนาดกลางและขนาดย่อมยุคใหม่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</si>
</sst>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0"/>
      <color rgb="FF444444"/>
      <name val="Segoe UI"/>
      <family val="2"/>
    </font>
    <font>
      <sz val="11"/>
      <color rgb="FFFF0000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6" fillId="0" borderId="0" xfId="0" applyFont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7" fillId="0" borderId="0" xfId="0" applyFont="1"/>
    <xf numFmtId="0" fontId="0" fillId="26" borderId="0" xfId="0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5" fillId="15" borderId="1" xfId="0" applyFont="1" applyFill="1" applyBorder="1"/>
    <xf numFmtId="0" fontId="3" fillId="0" borderId="1" xfId="0" applyFont="1" applyBorder="1" applyAlignment="1"/>
    <xf numFmtId="0" fontId="3" fillId="0" borderId="0" xfId="0" applyFont="1" applyAlignment="1"/>
  </cellXfs>
  <cellStyles count="2">
    <cellStyle name="Normal" xfId="0" builtinId="0"/>
    <cellStyle name="Normal 2" xfId="1" xr:uid="{FE44EE6A-E8BC-4293-A3F4-3B081B42A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9CD9-D292-48F1-9A60-FD9998775BD5}">
  <sheetPr codeName="Sheet1"/>
  <dimension ref="A1:E106"/>
  <sheetViews>
    <sheetView tabSelected="1" zoomScale="70" zoomScaleNormal="70" workbookViewId="0">
      <selection activeCell="C95" sqref="C95"/>
    </sheetView>
  </sheetViews>
  <sheetFormatPr defaultRowHeight="21" x14ac:dyDescent="0.35"/>
  <cols>
    <col min="1" max="1" width="14.75" style="1" bestFit="1" customWidth="1"/>
    <col min="2" max="2" width="26.5" style="1" bestFit="1" customWidth="1"/>
    <col min="3" max="3" width="22.875" style="36" customWidth="1"/>
    <col min="4" max="4" width="143.625" style="1" bestFit="1" customWidth="1"/>
    <col min="5" max="5" width="255.625" style="1" bestFit="1" customWidth="1"/>
  </cols>
  <sheetData>
    <row r="1" spans="1:5" x14ac:dyDescent="0.2">
      <c r="A1" s="30" t="s">
        <v>0</v>
      </c>
      <c r="B1" s="30" t="s">
        <v>1</v>
      </c>
      <c r="C1" s="31" t="s">
        <v>2</v>
      </c>
      <c r="D1" s="32" t="s">
        <v>3</v>
      </c>
      <c r="E1" s="33" t="s">
        <v>4</v>
      </c>
    </row>
    <row r="2" spans="1:5" x14ac:dyDescent="0.35">
      <c r="A2" s="2" t="s">
        <v>6</v>
      </c>
      <c r="B2" s="2" t="s">
        <v>7</v>
      </c>
      <c r="C2" s="35" t="s">
        <v>5</v>
      </c>
      <c r="D2" s="2" t="s">
        <v>8</v>
      </c>
      <c r="E2" s="2" t="s">
        <v>13</v>
      </c>
    </row>
    <row r="3" spans="1:5" x14ac:dyDescent="0.35">
      <c r="A3" s="2" t="s">
        <v>6</v>
      </c>
      <c r="B3" s="2" t="s">
        <v>7</v>
      </c>
      <c r="C3" s="35" t="s">
        <v>405</v>
      </c>
      <c r="D3" s="3" t="s">
        <v>9</v>
      </c>
      <c r="E3" s="3" t="s">
        <v>96</v>
      </c>
    </row>
    <row r="4" spans="1:5" x14ac:dyDescent="0.35">
      <c r="A4" s="2" t="s">
        <v>6</v>
      </c>
      <c r="B4" s="2" t="s">
        <v>7</v>
      </c>
      <c r="C4" s="4" t="s">
        <v>19</v>
      </c>
      <c r="D4" s="2" t="s">
        <v>10</v>
      </c>
      <c r="E4" s="2" t="s">
        <v>14</v>
      </c>
    </row>
    <row r="5" spans="1:5" x14ac:dyDescent="0.35">
      <c r="A5" s="2" t="s">
        <v>6</v>
      </c>
      <c r="B5" s="2" t="s">
        <v>7</v>
      </c>
      <c r="C5" s="4" t="s">
        <v>20</v>
      </c>
      <c r="D5" s="2" t="s">
        <v>11</v>
      </c>
      <c r="E5" s="2" t="s">
        <v>17</v>
      </c>
    </row>
    <row r="6" spans="1:5" x14ac:dyDescent="0.35">
      <c r="A6" s="2" t="s">
        <v>6</v>
      </c>
      <c r="B6" s="2" t="s">
        <v>7</v>
      </c>
      <c r="C6" s="4" t="s">
        <v>20</v>
      </c>
      <c r="D6" s="2" t="s">
        <v>15</v>
      </c>
      <c r="E6" s="2" t="s">
        <v>16</v>
      </c>
    </row>
    <row r="7" spans="1:5" x14ac:dyDescent="0.35">
      <c r="A7" s="2" t="s">
        <v>6</v>
      </c>
      <c r="B7" s="2" t="s">
        <v>7</v>
      </c>
      <c r="C7" s="4" t="s">
        <v>20</v>
      </c>
      <c r="D7" s="2" t="s">
        <v>12</v>
      </c>
      <c r="E7" s="2" t="s">
        <v>18</v>
      </c>
    </row>
    <row r="8" spans="1:5" x14ac:dyDescent="0.35">
      <c r="A8" s="2" t="s">
        <v>6</v>
      </c>
      <c r="B8" s="2" t="s">
        <v>21</v>
      </c>
      <c r="C8" s="35" t="s">
        <v>5</v>
      </c>
      <c r="D8" s="2" t="s">
        <v>22</v>
      </c>
      <c r="E8" s="2" t="s">
        <v>60</v>
      </c>
    </row>
    <row r="9" spans="1:5" x14ac:dyDescent="0.35">
      <c r="A9" s="2" t="s">
        <v>6</v>
      </c>
      <c r="B9" s="2" t="s">
        <v>21</v>
      </c>
      <c r="C9" s="35" t="s">
        <v>5</v>
      </c>
      <c r="D9" s="2" t="s">
        <v>24</v>
      </c>
      <c r="E9" s="2" t="s">
        <v>47</v>
      </c>
    </row>
    <row r="10" spans="1:5" x14ac:dyDescent="0.35">
      <c r="A10" s="2" t="s">
        <v>6</v>
      </c>
      <c r="B10" s="2" t="s">
        <v>21</v>
      </c>
      <c r="C10" s="35" t="s">
        <v>398</v>
      </c>
      <c r="D10" s="2" t="s">
        <v>25</v>
      </c>
      <c r="E10" s="2" t="s">
        <v>48</v>
      </c>
    </row>
    <row r="11" spans="1:5" x14ac:dyDescent="0.35">
      <c r="A11" s="2" t="s">
        <v>6</v>
      </c>
      <c r="B11" s="2" t="s">
        <v>21</v>
      </c>
      <c r="C11" s="35" t="s">
        <v>398</v>
      </c>
      <c r="D11" s="2" t="s">
        <v>26</v>
      </c>
      <c r="E11" s="2" t="s">
        <v>99</v>
      </c>
    </row>
    <row r="12" spans="1:5" x14ac:dyDescent="0.35">
      <c r="A12" s="2" t="s">
        <v>6</v>
      </c>
      <c r="B12" s="2" t="s">
        <v>21</v>
      </c>
      <c r="C12" s="35" t="s">
        <v>399</v>
      </c>
      <c r="D12" s="2" t="s">
        <v>27</v>
      </c>
      <c r="E12" s="2" t="s">
        <v>100</v>
      </c>
    </row>
    <row r="13" spans="1:5" x14ac:dyDescent="0.35">
      <c r="A13" s="2" t="s">
        <v>6</v>
      </c>
      <c r="B13" s="2" t="s">
        <v>21</v>
      </c>
      <c r="C13" s="35" t="s">
        <v>399</v>
      </c>
      <c r="D13" s="2" t="s">
        <v>28</v>
      </c>
      <c r="E13" s="2" t="s">
        <v>101</v>
      </c>
    </row>
    <row r="14" spans="1:5" x14ac:dyDescent="0.35">
      <c r="A14" s="2" t="s">
        <v>6</v>
      </c>
      <c r="B14" s="2" t="s">
        <v>21</v>
      </c>
      <c r="C14" s="35" t="s">
        <v>399</v>
      </c>
      <c r="D14" s="2" t="s">
        <v>29</v>
      </c>
      <c r="E14" s="2" t="s">
        <v>102</v>
      </c>
    </row>
    <row r="15" spans="1:5" x14ac:dyDescent="0.35">
      <c r="A15" s="2" t="s">
        <v>6</v>
      </c>
      <c r="B15" s="2" t="s">
        <v>21</v>
      </c>
      <c r="C15" s="35" t="s">
        <v>399</v>
      </c>
      <c r="D15" s="2" t="s">
        <v>30</v>
      </c>
      <c r="E15" s="2" t="s">
        <v>73</v>
      </c>
    </row>
    <row r="16" spans="1:5" x14ac:dyDescent="0.35">
      <c r="A16" s="2" t="s">
        <v>6</v>
      </c>
      <c r="B16" s="2" t="s">
        <v>21</v>
      </c>
      <c r="C16" s="35" t="s">
        <v>399</v>
      </c>
      <c r="D16" s="2" t="s">
        <v>31</v>
      </c>
      <c r="E16" s="2" t="s">
        <v>103</v>
      </c>
    </row>
    <row r="17" spans="1:5" x14ac:dyDescent="0.35">
      <c r="A17" s="2" t="s">
        <v>6</v>
      </c>
      <c r="B17" s="2" t="s">
        <v>21</v>
      </c>
      <c r="C17" s="35" t="s">
        <v>400</v>
      </c>
      <c r="D17" s="2" t="s">
        <v>32</v>
      </c>
      <c r="E17" s="2" t="s">
        <v>76</v>
      </c>
    </row>
    <row r="18" spans="1:5" x14ac:dyDescent="0.35">
      <c r="A18" s="2" t="s">
        <v>6</v>
      </c>
      <c r="B18" s="2" t="s">
        <v>21</v>
      </c>
      <c r="C18" s="35" t="s">
        <v>411</v>
      </c>
      <c r="D18" s="2" t="s">
        <v>33</v>
      </c>
      <c r="E18" s="2" t="s">
        <v>104</v>
      </c>
    </row>
    <row r="19" spans="1:5" x14ac:dyDescent="0.35">
      <c r="A19" s="2" t="s">
        <v>6</v>
      </c>
      <c r="B19" s="2" t="s">
        <v>21</v>
      </c>
      <c r="C19" s="35" t="s">
        <v>402</v>
      </c>
      <c r="D19" s="2" t="s">
        <v>34</v>
      </c>
      <c r="E19" s="2" t="s">
        <v>79</v>
      </c>
    </row>
    <row r="20" spans="1:5" x14ac:dyDescent="0.35">
      <c r="A20" s="2" t="s">
        <v>6</v>
      </c>
      <c r="B20" s="2" t="s">
        <v>21</v>
      </c>
      <c r="C20" s="35" t="s">
        <v>402</v>
      </c>
      <c r="D20" s="2" t="s">
        <v>35</v>
      </c>
      <c r="E20" s="2" t="s">
        <v>80</v>
      </c>
    </row>
    <row r="21" spans="1:5" x14ac:dyDescent="0.35">
      <c r="A21" s="2" t="s">
        <v>6</v>
      </c>
      <c r="B21" s="2" t="s">
        <v>21</v>
      </c>
      <c r="C21" s="35" t="s">
        <v>403</v>
      </c>
      <c r="D21" s="2" t="s">
        <v>36</v>
      </c>
      <c r="E21" s="2" t="s">
        <v>50</v>
      </c>
    </row>
    <row r="22" spans="1:5" x14ac:dyDescent="0.35">
      <c r="A22" s="2" t="s">
        <v>6</v>
      </c>
      <c r="B22" s="2" t="s">
        <v>21</v>
      </c>
      <c r="C22" s="35" t="s">
        <v>403</v>
      </c>
      <c r="D22" s="2" t="s">
        <v>38</v>
      </c>
      <c r="E22" s="2" t="s">
        <v>81</v>
      </c>
    </row>
    <row r="23" spans="1:5" x14ac:dyDescent="0.35">
      <c r="A23" s="2" t="s">
        <v>6</v>
      </c>
      <c r="B23" s="2" t="s">
        <v>21</v>
      </c>
      <c r="C23" s="35" t="s">
        <v>405</v>
      </c>
      <c r="D23" s="2" t="s">
        <v>39</v>
      </c>
      <c r="E23" s="2" t="s">
        <v>95</v>
      </c>
    </row>
    <row r="24" spans="1:5" x14ac:dyDescent="0.35">
      <c r="A24" s="2" t="s">
        <v>6</v>
      </c>
      <c r="B24" s="2" t="s">
        <v>21</v>
      </c>
      <c r="C24" s="35" t="s">
        <v>405</v>
      </c>
      <c r="D24" s="2" t="s">
        <v>40</v>
      </c>
      <c r="E24" s="2" t="s">
        <v>82</v>
      </c>
    </row>
    <row r="25" spans="1:5" x14ac:dyDescent="0.35">
      <c r="A25" s="2" t="s">
        <v>6</v>
      </c>
      <c r="B25" s="2" t="s">
        <v>21</v>
      </c>
      <c r="C25" s="35" t="s">
        <v>406</v>
      </c>
      <c r="D25" s="2" t="s">
        <v>41</v>
      </c>
      <c r="E25" s="2" t="s">
        <v>83</v>
      </c>
    </row>
    <row r="26" spans="1:5" x14ac:dyDescent="0.35">
      <c r="A26" s="2" t="s">
        <v>6</v>
      </c>
      <c r="B26" s="2" t="s">
        <v>21</v>
      </c>
      <c r="C26" s="35" t="s">
        <v>406</v>
      </c>
      <c r="D26" s="2" t="s">
        <v>42</v>
      </c>
      <c r="E26" s="2" t="s">
        <v>105</v>
      </c>
    </row>
    <row r="27" spans="1:5" x14ac:dyDescent="0.35">
      <c r="A27" s="2" t="s">
        <v>6</v>
      </c>
      <c r="B27" s="2" t="s">
        <v>21</v>
      </c>
      <c r="C27" s="35" t="s">
        <v>406</v>
      </c>
      <c r="D27" s="2" t="s">
        <v>43</v>
      </c>
      <c r="E27" s="2" t="s">
        <v>106</v>
      </c>
    </row>
    <row r="28" spans="1:5" x14ac:dyDescent="0.35">
      <c r="A28" s="2" t="s">
        <v>6</v>
      </c>
      <c r="B28" s="2" t="s">
        <v>21</v>
      </c>
      <c r="C28" s="35" t="s">
        <v>407</v>
      </c>
      <c r="D28" s="2" t="s">
        <v>44</v>
      </c>
      <c r="E28" s="2" t="s">
        <v>91</v>
      </c>
    </row>
    <row r="29" spans="1:5" x14ac:dyDescent="0.35">
      <c r="A29" s="2" t="s">
        <v>6</v>
      </c>
      <c r="B29" s="2" t="s">
        <v>21</v>
      </c>
      <c r="C29" s="35" t="s">
        <v>408</v>
      </c>
      <c r="D29" s="2" t="s">
        <v>45</v>
      </c>
      <c r="E29" s="2" t="s">
        <v>107</v>
      </c>
    </row>
    <row r="30" spans="1:5" x14ac:dyDescent="0.35">
      <c r="A30" s="2" t="s">
        <v>6</v>
      </c>
      <c r="B30" s="2" t="s">
        <v>21</v>
      </c>
      <c r="C30" s="35" t="s">
        <v>409</v>
      </c>
      <c r="D30" s="2" t="s">
        <v>46</v>
      </c>
      <c r="E30" s="2" t="s">
        <v>59</v>
      </c>
    </row>
    <row r="31" spans="1:5" x14ac:dyDescent="0.35">
      <c r="A31" s="2" t="s">
        <v>6</v>
      </c>
      <c r="B31" s="2" t="s">
        <v>129</v>
      </c>
      <c r="C31" s="35" t="s">
        <v>5</v>
      </c>
      <c r="D31" s="2" t="s">
        <v>22</v>
      </c>
      <c r="E31" s="2" t="s">
        <v>151</v>
      </c>
    </row>
    <row r="32" spans="1:5" x14ac:dyDescent="0.35">
      <c r="A32" s="2" t="s">
        <v>6</v>
      </c>
      <c r="B32" s="2" t="s">
        <v>129</v>
      </c>
      <c r="C32" s="35" t="s">
        <v>5</v>
      </c>
      <c r="D32" s="2" t="s">
        <v>109</v>
      </c>
      <c r="E32" s="2" t="s">
        <v>152</v>
      </c>
    </row>
    <row r="33" spans="1:5" x14ac:dyDescent="0.35">
      <c r="A33" s="2" t="s">
        <v>6</v>
      </c>
      <c r="B33" s="2" t="s">
        <v>129</v>
      </c>
      <c r="C33" s="35" t="s">
        <v>399</v>
      </c>
      <c r="D33" s="2" t="s">
        <v>27</v>
      </c>
      <c r="E33" s="2" t="s">
        <v>153</v>
      </c>
    </row>
    <row r="34" spans="1:5" x14ac:dyDescent="0.35">
      <c r="A34" s="2" t="s">
        <v>6</v>
      </c>
      <c r="B34" s="2" t="s">
        <v>129</v>
      </c>
      <c r="C34" s="35" t="s">
        <v>399</v>
      </c>
      <c r="D34" s="2" t="s">
        <v>28</v>
      </c>
      <c r="E34" s="2" t="s">
        <v>67</v>
      </c>
    </row>
    <row r="35" spans="1:5" x14ac:dyDescent="0.35">
      <c r="A35" s="2" t="s">
        <v>6</v>
      </c>
      <c r="B35" s="2" t="s">
        <v>129</v>
      </c>
      <c r="C35" s="35" t="s">
        <v>399</v>
      </c>
      <c r="D35" s="2" t="s">
        <v>110</v>
      </c>
      <c r="E35" s="2" t="s">
        <v>234</v>
      </c>
    </row>
    <row r="36" spans="1:5" x14ac:dyDescent="0.35">
      <c r="A36" s="2" t="s">
        <v>6</v>
      </c>
      <c r="B36" s="2" t="s">
        <v>129</v>
      </c>
      <c r="C36" s="35" t="s">
        <v>400</v>
      </c>
      <c r="D36" s="2" t="s">
        <v>111</v>
      </c>
      <c r="E36" s="2" t="s">
        <v>235</v>
      </c>
    </row>
    <row r="37" spans="1:5" x14ac:dyDescent="0.35">
      <c r="A37" s="2" t="s">
        <v>6</v>
      </c>
      <c r="B37" s="2" t="s">
        <v>129</v>
      </c>
      <c r="C37" s="35" t="s">
        <v>400</v>
      </c>
      <c r="D37" s="34" t="s">
        <v>247</v>
      </c>
      <c r="E37" s="2" t="s">
        <v>236</v>
      </c>
    </row>
    <row r="38" spans="1:5" x14ac:dyDescent="0.35">
      <c r="A38" s="2" t="s">
        <v>6</v>
      </c>
      <c r="B38" s="2" t="s">
        <v>129</v>
      </c>
      <c r="C38" s="35" t="s">
        <v>400</v>
      </c>
      <c r="D38" s="2" t="s">
        <v>112</v>
      </c>
      <c r="E38" s="2" t="s">
        <v>162</v>
      </c>
    </row>
    <row r="39" spans="1:5" x14ac:dyDescent="0.35">
      <c r="A39" s="2" t="s">
        <v>6</v>
      </c>
      <c r="B39" s="2" t="s">
        <v>129</v>
      </c>
      <c r="C39" s="35" t="s">
        <v>97</v>
      </c>
      <c r="D39" s="2" t="s">
        <v>98</v>
      </c>
      <c r="E39" s="2" t="s">
        <v>237</v>
      </c>
    </row>
    <row r="40" spans="1:5" x14ac:dyDescent="0.35">
      <c r="A40" s="2" t="s">
        <v>6</v>
      </c>
      <c r="B40" s="2" t="s">
        <v>129</v>
      </c>
      <c r="C40" s="35" t="s">
        <v>97</v>
      </c>
      <c r="D40" s="2" t="s">
        <v>113</v>
      </c>
      <c r="E40" s="2" t="s">
        <v>238</v>
      </c>
    </row>
    <row r="41" spans="1:5" x14ac:dyDescent="0.35">
      <c r="A41" s="2" t="s">
        <v>6</v>
      </c>
      <c r="B41" s="2" t="s">
        <v>129</v>
      </c>
      <c r="C41" s="35" t="s">
        <v>97</v>
      </c>
      <c r="D41" s="2" t="s">
        <v>114</v>
      </c>
      <c r="E41" s="2" t="s">
        <v>165</v>
      </c>
    </row>
    <row r="42" spans="1:5" x14ac:dyDescent="0.35">
      <c r="A42" s="2" t="s">
        <v>6</v>
      </c>
      <c r="B42" s="2" t="s">
        <v>129</v>
      </c>
      <c r="C42" s="35" t="s">
        <v>403</v>
      </c>
      <c r="D42" s="2" t="s">
        <v>36</v>
      </c>
      <c r="E42" s="2" t="s">
        <v>243</v>
      </c>
    </row>
    <row r="43" spans="1:5" x14ac:dyDescent="0.35">
      <c r="A43" s="2" t="s">
        <v>6</v>
      </c>
      <c r="B43" s="2" t="s">
        <v>129</v>
      </c>
      <c r="C43" s="35" t="s">
        <v>403</v>
      </c>
      <c r="D43" s="2" t="s">
        <v>115</v>
      </c>
      <c r="E43" s="2" t="s">
        <v>239</v>
      </c>
    </row>
    <row r="44" spans="1:5" x14ac:dyDescent="0.35">
      <c r="A44" s="2" t="s">
        <v>6</v>
      </c>
      <c r="B44" s="2" t="s">
        <v>129</v>
      </c>
      <c r="C44" s="35" t="s">
        <v>403</v>
      </c>
      <c r="D44" s="2" t="s">
        <v>37</v>
      </c>
      <c r="E44" s="2" t="s">
        <v>240</v>
      </c>
    </row>
    <row r="45" spans="1:5" x14ac:dyDescent="0.35">
      <c r="A45" s="2" t="s">
        <v>6</v>
      </c>
      <c r="B45" s="2" t="s">
        <v>129</v>
      </c>
      <c r="C45" s="35" t="s">
        <v>404</v>
      </c>
      <c r="D45" s="2" t="s">
        <v>130</v>
      </c>
      <c r="E45" s="2" t="s">
        <v>241</v>
      </c>
    </row>
    <row r="46" spans="1:5" x14ac:dyDescent="0.35">
      <c r="A46" s="2" t="s">
        <v>6</v>
      </c>
      <c r="B46" s="2" t="s">
        <v>129</v>
      </c>
      <c r="C46" s="35" t="s">
        <v>404</v>
      </c>
      <c r="D46" s="2" t="s">
        <v>117</v>
      </c>
      <c r="E46" s="2" t="s">
        <v>242</v>
      </c>
    </row>
    <row r="47" spans="1:5" x14ac:dyDescent="0.35">
      <c r="A47" s="2" t="s">
        <v>6</v>
      </c>
      <c r="B47" s="2" t="s">
        <v>129</v>
      </c>
      <c r="C47" s="35" t="s">
        <v>404</v>
      </c>
      <c r="D47" s="2" t="s">
        <v>118</v>
      </c>
      <c r="E47" s="2" t="s">
        <v>181</v>
      </c>
    </row>
    <row r="48" spans="1:5" x14ac:dyDescent="0.35">
      <c r="A48" s="2" t="s">
        <v>6</v>
      </c>
      <c r="B48" s="2" t="s">
        <v>129</v>
      </c>
      <c r="C48" s="35" t="s">
        <v>405</v>
      </c>
      <c r="D48" s="2" t="s">
        <v>119</v>
      </c>
      <c r="E48" s="2" t="s">
        <v>182</v>
      </c>
    </row>
    <row r="49" spans="1:5" x14ac:dyDescent="0.35">
      <c r="A49" s="2" t="s">
        <v>6</v>
      </c>
      <c r="B49" s="2" t="s">
        <v>129</v>
      </c>
      <c r="C49" s="35" t="s">
        <v>405</v>
      </c>
      <c r="D49" s="2" t="s">
        <v>120</v>
      </c>
      <c r="E49" s="2" t="s">
        <v>244</v>
      </c>
    </row>
    <row r="50" spans="1:5" x14ac:dyDescent="0.35">
      <c r="A50" s="2" t="s">
        <v>6</v>
      </c>
      <c r="B50" s="2" t="s">
        <v>129</v>
      </c>
      <c r="C50" s="35" t="s">
        <v>406</v>
      </c>
      <c r="D50" s="2" t="s">
        <v>41</v>
      </c>
      <c r="E50" s="2" t="s">
        <v>186</v>
      </c>
    </row>
    <row r="51" spans="1:5" x14ac:dyDescent="0.35">
      <c r="A51" s="2" t="s">
        <v>6</v>
      </c>
      <c r="B51" s="2" t="s">
        <v>129</v>
      </c>
      <c r="C51" s="35" t="s">
        <v>407</v>
      </c>
      <c r="D51" s="2" t="s">
        <v>121</v>
      </c>
      <c r="E51" s="2" t="s">
        <v>245</v>
      </c>
    </row>
    <row r="52" spans="1:5" x14ac:dyDescent="0.35">
      <c r="A52" s="2" t="s">
        <v>6</v>
      </c>
      <c r="B52" s="2" t="s">
        <v>129</v>
      </c>
      <c r="C52" s="4" t="s">
        <v>19</v>
      </c>
      <c r="D52" s="2" t="s">
        <v>10</v>
      </c>
      <c r="E52" s="2" t="s">
        <v>246</v>
      </c>
    </row>
    <row r="53" spans="1:5" x14ac:dyDescent="0.35">
      <c r="A53" s="2" t="s">
        <v>6</v>
      </c>
      <c r="B53" s="2" t="s">
        <v>129</v>
      </c>
      <c r="C53" s="4" t="s">
        <v>19</v>
      </c>
      <c r="D53" s="34" t="s">
        <v>247</v>
      </c>
      <c r="E53" s="2" t="s">
        <v>192</v>
      </c>
    </row>
    <row r="54" spans="1:5" x14ac:dyDescent="0.35">
      <c r="A54" s="2" t="s">
        <v>6</v>
      </c>
      <c r="B54" s="2" t="s">
        <v>129</v>
      </c>
      <c r="C54" s="4" t="s">
        <v>19</v>
      </c>
      <c r="D54" s="34" t="s">
        <v>247</v>
      </c>
      <c r="E54" s="2" t="s">
        <v>248</v>
      </c>
    </row>
    <row r="55" spans="1:5" ht="20.25" customHeight="1" x14ac:dyDescent="0.35">
      <c r="A55" s="2" t="s">
        <v>6</v>
      </c>
      <c r="B55" s="2" t="s">
        <v>129</v>
      </c>
      <c r="C55" s="4" t="s">
        <v>19</v>
      </c>
      <c r="D55" s="34" t="s">
        <v>247</v>
      </c>
      <c r="E55" s="2" t="s">
        <v>195</v>
      </c>
    </row>
    <row r="56" spans="1:5" x14ac:dyDescent="0.35">
      <c r="A56" s="2" t="s">
        <v>6</v>
      </c>
      <c r="B56" s="2" t="s">
        <v>129</v>
      </c>
      <c r="C56" s="4" t="s">
        <v>19</v>
      </c>
      <c r="D56" s="2" t="s">
        <v>128</v>
      </c>
      <c r="E56" s="2" t="s">
        <v>249</v>
      </c>
    </row>
    <row r="57" spans="1:5" x14ac:dyDescent="0.35">
      <c r="A57" s="2" t="s">
        <v>6</v>
      </c>
      <c r="B57" s="2" t="s">
        <v>129</v>
      </c>
      <c r="C57" s="4" t="s">
        <v>19</v>
      </c>
      <c r="D57" s="34" t="s">
        <v>247</v>
      </c>
      <c r="E57" s="2" t="s">
        <v>205</v>
      </c>
    </row>
    <row r="58" spans="1:5" x14ac:dyDescent="0.35">
      <c r="A58" s="2" t="s">
        <v>6</v>
      </c>
      <c r="B58" s="2" t="s">
        <v>129</v>
      </c>
      <c r="C58" s="35" t="s">
        <v>408</v>
      </c>
      <c r="D58" s="2" t="s">
        <v>122</v>
      </c>
      <c r="E58" s="2" t="s">
        <v>250</v>
      </c>
    </row>
    <row r="59" spans="1:5" x14ac:dyDescent="0.35">
      <c r="A59" s="2" t="s">
        <v>6</v>
      </c>
      <c r="B59" s="2" t="s">
        <v>129</v>
      </c>
      <c r="C59" s="35" t="s">
        <v>408</v>
      </c>
      <c r="D59" s="2" t="s">
        <v>123</v>
      </c>
      <c r="E59" s="2" t="s">
        <v>251</v>
      </c>
    </row>
    <row r="60" spans="1:5" x14ac:dyDescent="0.35">
      <c r="A60" s="2" t="s">
        <v>6</v>
      </c>
      <c r="B60" s="2" t="s">
        <v>129</v>
      </c>
      <c r="C60" s="35" t="s">
        <v>408</v>
      </c>
      <c r="D60" s="34" t="s">
        <v>247</v>
      </c>
      <c r="E60" s="2" t="s">
        <v>252</v>
      </c>
    </row>
    <row r="61" spans="1:5" x14ac:dyDescent="0.35">
      <c r="A61" s="2" t="s">
        <v>6</v>
      </c>
      <c r="B61" s="2" t="s">
        <v>129</v>
      </c>
      <c r="C61" s="4" t="s">
        <v>20</v>
      </c>
      <c r="D61" s="2" t="s">
        <v>15</v>
      </c>
      <c r="E61" s="34" t="s">
        <v>247</v>
      </c>
    </row>
    <row r="62" spans="1:5" x14ac:dyDescent="0.35">
      <c r="A62" s="2" t="s">
        <v>6</v>
      </c>
      <c r="B62" s="2" t="s">
        <v>129</v>
      </c>
      <c r="C62" s="4" t="s">
        <v>20</v>
      </c>
      <c r="D62" s="2" t="s">
        <v>124</v>
      </c>
      <c r="E62" s="2" t="s">
        <v>253</v>
      </c>
    </row>
    <row r="63" spans="1:5" x14ac:dyDescent="0.35">
      <c r="A63" s="2" t="s">
        <v>6</v>
      </c>
      <c r="B63" s="2" t="s">
        <v>129</v>
      </c>
      <c r="C63" s="4" t="s">
        <v>20</v>
      </c>
      <c r="D63" s="2" t="s">
        <v>125</v>
      </c>
      <c r="E63" s="34" t="s">
        <v>247</v>
      </c>
    </row>
    <row r="64" spans="1:5" x14ac:dyDescent="0.35">
      <c r="A64" s="2" t="s">
        <v>6</v>
      </c>
      <c r="B64" s="2" t="s">
        <v>129</v>
      </c>
      <c r="C64" s="35" t="s">
        <v>409</v>
      </c>
      <c r="D64" s="2" t="s">
        <v>126</v>
      </c>
      <c r="E64" s="2" t="s">
        <v>254</v>
      </c>
    </row>
    <row r="65" spans="1:5" x14ac:dyDescent="0.35">
      <c r="A65" s="2" t="s">
        <v>6</v>
      </c>
      <c r="B65" s="2" t="s">
        <v>129</v>
      </c>
      <c r="C65" s="35" t="s">
        <v>409</v>
      </c>
      <c r="D65" s="2" t="s">
        <v>127</v>
      </c>
      <c r="E65" s="2" t="s">
        <v>231</v>
      </c>
    </row>
    <row r="66" spans="1:5" x14ac:dyDescent="0.35">
      <c r="A66" s="2" t="s">
        <v>6</v>
      </c>
      <c r="B66" s="2" t="s">
        <v>255</v>
      </c>
      <c r="C66" s="35" t="s">
        <v>410</v>
      </c>
      <c r="D66" s="2" t="s">
        <v>256</v>
      </c>
      <c r="E66" s="2" t="s">
        <v>257</v>
      </c>
    </row>
    <row r="67" spans="1:5" x14ac:dyDescent="0.35">
      <c r="A67" s="2" t="s">
        <v>6</v>
      </c>
      <c r="B67" s="2" t="s">
        <v>268</v>
      </c>
      <c r="C67" s="35" t="s">
        <v>5</v>
      </c>
      <c r="D67" s="2" t="s">
        <v>109</v>
      </c>
      <c r="E67" s="2" t="s">
        <v>269</v>
      </c>
    </row>
    <row r="68" spans="1:5" x14ac:dyDescent="0.35">
      <c r="A68" s="2" t="s">
        <v>6</v>
      </c>
      <c r="B68" s="2" t="s">
        <v>268</v>
      </c>
      <c r="C68" s="35" t="s">
        <v>5</v>
      </c>
      <c r="D68" s="2" t="s">
        <v>24</v>
      </c>
      <c r="E68" s="2" t="s">
        <v>287</v>
      </c>
    </row>
    <row r="69" spans="1:5" x14ac:dyDescent="0.35">
      <c r="A69" s="2" t="s">
        <v>6</v>
      </c>
      <c r="B69" s="2" t="s">
        <v>268</v>
      </c>
      <c r="C69" s="35" t="s">
        <v>5</v>
      </c>
      <c r="D69" s="2" t="s">
        <v>8</v>
      </c>
      <c r="E69" s="2" t="s">
        <v>288</v>
      </c>
    </row>
    <row r="70" spans="1:5" x14ac:dyDescent="0.35">
      <c r="A70" s="2" t="s">
        <v>6</v>
      </c>
      <c r="B70" s="2" t="s">
        <v>268</v>
      </c>
      <c r="C70" s="35" t="s">
        <v>400</v>
      </c>
      <c r="D70" s="2" t="s">
        <v>111</v>
      </c>
      <c r="E70" s="2" t="s">
        <v>296</v>
      </c>
    </row>
    <row r="71" spans="1:5" x14ac:dyDescent="0.35">
      <c r="A71" s="2" t="s">
        <v>6</v>
      </c>
      <c r="B71" s="2" t="s">
        <v>268</v>
      </c>
      <c r="C71" s="35" t="s">
        <v>401</v>
      </c>
      <c r="D71" s="2" t="s">
        <v>262</v>
      </c>
      <c r="E71" s="2" t="s">
        <v>297</v>
      </c>
    </row>
    <row r="72" spans="1:5" x14ac:dyDescent="0.35">
      <c r="A72" s="2" t="s">
        <v>6</v>
      </c>
      <c r="B72" s="2" t="s">
        <v>268</v>
      </c>
      <c r="C72" s="35" t="s">
        <v>401</v>
      </c>
      <c r="D72" s="2" t="s">
        <v>263</v>
      </c>
      <c r="E72" s="2" t="s">
        <v>278</v>
      </c>
    </row>
    <row r="73" spans="1:5" x14ac:dyDescent="0.35">
      <c r="A73" s="2" t="s">
        <v>6</v>
      </c>
      <c r="B73" s="2" t="s">
        <v>268</v>
      </c>
      <c r="C73" s="35" t="s">
        <v>401</v>
      </c>
      <c r="D73" s="2" t="s">
        <v>264</v>
      </c>
      <c r="E73" s="2" t="s">
        <v>298</v>
      </c>
    </row>
    <row r="74" spans="1:5" x14ac:dyDescent="0.35">
      <c r="A74" s="2" t="s">
        <v>6</v>
      </c>
      <c r="B74" s="2" t="s">
        <v>268</v>
      </c>
      <c r="C74" s="35" t="s">
        <v>407</v>
      </c>
      <c r="D74" s="2" t="s">
        <v>44</v>
      </c>
      <c r="E74" s="2" t="s">
        <v>289</v>
      </c>
    </row>
    <row r="75" spans="1:5" x14ac:dyDescent="0.35">
      <c r="A75" s="2" t="s">
        <v>6</v>
      </c>
      <c r="B75" s="2" t="s">
        <v>268</v>
      </c>
      <c r="C75" s="4" t="s">
        <v>19</v>
      </c>
      <c r="D75" s="2" t="s">
        <v>265</v>
      </c>
      <c r="E75" s="2" t="s">
        <v>284</v>
      </c>
    </row>
    <row r="76" spans="1:5" x14ac:dyDescent="0.35">
      <c r="A76" s="2" t="s">
        <v>6</v>
      </c>
      <c r="B76" s="2" t="s">
        <v>268</v>
      </c>
      <c r="C76" s="4" t="s">
        <v>20</v>
      </c>
      <c r="D76" s="2" t="s">
        <v>11</v>
      </c>
      <c r="E76" s="2" t="s">
        <v>290</v>
      </c>
    </row>
    <row r="77" spans="1:5" x14ac:dyDescent="0.35">
      <c r="A77" s="2" t="s">
        <v>6</v>
      </c>
      <c r="B77" s="2" t="s">
        <v>268</v>
      </c>
      <c r="C77" s="4" t="s">
        <v>20</v>
      </c>
      <c r="D77" s="2" t="s">
        <v>15</v>
      </c>
      <c r="E77" s="2" t="s">
        <v>16</v>
      </c>
    </row>
    <row r="78" spans="1:5" x14ac:dyDescent="0.35">
      <c r="A78" s="2" t="s">
        <v>6</v>
      </c>
      <c r="B78" s="2" t="s">
        <v>299</v>
      </c>
      <c r="C78" s="35" t="s">
        <v>5</v>
      </c>
      <c r="D78" s="2" t="s">
        <v>22</v>
      </c>
      <c r="E78" s="2" t="s">
        <v>327</v>
      </c>
    </row>
    <row r="79" spans="1:5" x14ac:dyDescent="0.35">
      <c r="A79" s="2" t="s">
        <v>6</v>
      </c>
      <c r="B79" s="2" t="s">
        <v>299</v>
      </c>
      <c r="C79" s="35" t="s">
        <v>5</v>
      </c>
      <c r="D79" s="2" t="s">
        <v>24</v>
      </c>
      <c r="E79" s="2" t="s">
        <v>336</v>
      </c>
    </row>
    <row r="80" spans="1:5" x14ac:dyDescent="0.35">
      <c r="A80" s="2" t="s">
        <v>6</v>
      </c>
      <c r="B80" s="2" t="s">
        <v>299</v>
      </c>
      <c r="C80" s="35" t="s">
        <v>399</v>
      </c>
      <c r="D80" s="2" t="s">
        <v>30</v>
      </c>
      <c r="E80" s="2" t="s">
        <v>328</v>
      </c>
    </row>
    <row r="81" spans="1:5" x14ac:dyDescent="0.35">
      <c r="A81" s="2" t="s">
        <v>6</v>
      </c>
      <c r="B81" s="2" t="s">
        <v>299</v>
      </c>
      <c r="C81" s="35" t="s">
        <v>400</v>
      </c>
      <c r="D81" s="2" t="s">
        <v>111</v>
      </c>
      <c r="E81" s="2" t="s">
        <v>329</v>
      </c>
    </row>
    <row r="82" spans="1:5" x14ac:dyDescent="0.35">
      <c r="A82" s="2" t="s">
        <v>6</v>
      </c>
      <c r="B82" s="2" t="s">
        <v>299</v>
      </c>
      <c r="C82" s="35" t="s">
        <v>97</v>
      </c>
      <c r="D82" s="2" t="s">
        <v>300</v>
      </c>
      <c r="E82" s="2" t="s">
        <v>337</v>
      </c>
    </row>
    <row r="83" spans="1:5" x14ac:dyDescent="0.35">
      <c r="A83" s="2" t="s">
        <v>6</v>
      </c>
      <c r="B83" s="2" t="s">
        <v>299</v>
      </c>
      <c r="C83" s="35" t="s">
        <v>403</v>
      </c>
      <c r="D83" s="2" t="s">
        <v>38</v>
      </c>
      <c r="E83" s="2" t="s">
        <v>330</v>
      </c>
    </row>
    <row r="84" spans="1:5" x14ac:dyDescent="0.35">
      <c r="A84" s="2" t="s">
        <v>6</v>
      </c>
      <c r="B84" s="2" t="s">
        <v>299</v>
      </c>
      <c r="C84" s="35" t="s">
        <v>404</v>
      </c>
      <c r="D84" s="2" t="s">
        <v>118</v>
      </c>
      <c r="E84" s="2" t="s">
        <v>331</v>
      </c>
    </row>
    <row r="85" spans="1:5" x14ac:dyDescent="0.35">
      <c r="A85" s="2" t="s">
        <v>6</v>
      </c>
      <c r="B85" s="2" t="s">
        <v>299</v>
      </c>
      <c r="C85" s="4" t="s">
        <v>19</v>
      </c>
      <c r="D85" s="2" t="s">
        <v>301</v>
      </c>
      <c r="E85" s="2" t="s">
        <v>332</v>
      </c>
    </row>
    <row r="86" spans="1:5" x14ac:dyDescent="0.35">
      <c r="A86" s="2" t="s">
        <v>6</v>
      </c>
      <c r="B86" s="2" t="s">
        <v>299</v>
      </c>
      <c r="C86" s="35" t="s">
        <v>408</v>
      </c>
      <c r="D86" s="2" t="s">
        <v>302</v>
      </c>
      <c r="E86" s="2" t="s">
        <v>338</v>
      </c>
    </row>
    <row r="87" spans="1:5" x14ac:dyDescent="0.35">
      <c r="A87" s="2" t="s">
        <v>6</v>
      </c>
      <c r="B87" s="2" t="s">
        <v>299</v>
      </c>
      <c r="C87" s="35" t="s">
        <v>408</v>
      </c>
      <c r="D87" s="2" t="s">
        <v>303</v>
      </c>
      <c r="E87" s="2" t="s">
        <v>339</v>
      </c>
    </row>
    <row r="88" spans="1:5" x14ac:dyDescent="0.35">
      <c r="A88" s="2" t="s">
        <v>6</v>
      </c>
      <c r="B88" s="2" t="s">
        <v>340</v>
      </c>
      <c r="C88" s="35" t="s">
        <v>5</v>
      </c>
      <c r="D88" s="2" t="s">
        <v>22</v>
      </c>
      <c r="E88" s="2" t="s">
        <v>151</v>
      </c>
    </row>
    <row r="89" spans="1:5" x14ac:dyDescent="0.35">
      <c r="A89" s="2" t="s">
        <v>6</v>
      </c>
      <c r="B89" s="2" t="s">
        <v>340</v>
      </c>
      <c r="C89" s="35" t="s">
        <v>5</v>
      </c>
      <c r="D89" s="2" t="s">
        <v>341</v>
      </c>
      <c r="E89" s="2" t="s">
        <v>353</v>
      </c>
    </row>
    <row r="90" spans="1:5" x14ac:dyDescent="0.35">
      <c r="A90" s="2" t="s">
        <v>6</v>
      </c>
      <c r="B90" s="2" t="s">
        <v>340</v>
      </c>
      <c r="C90" s="35" t="s">
        <v>5</v>
      </c>
      <c r="D90" s="2" t="s">
        <v>24</v>
      </c>
      <c r="E90" s="2" t="s">
        <v>388</v>
      </c>
    </row>
    <row r="91" spans="1:5" x14ac:dyDescent="0.35">
      <c r="A91" s="2" t="s">
        <v>6</v>
      </c>
      <c r="B91" s="2" t="s">
        <v>340</v>
      </c>
      <c r="C91" s="35" t="s">
        <v>5</v>
      </c>
      <c r="D91" s="2" t="s">
        <v>8</v>
      </c>
      <c r="E91" s="2" t="s">
        <v>354</v>
      </c>
    </row>
    <row r="92" spans="1:5" x14ac:dyDescent="0.35">
      <c r="A92" s="2" t="s">
        <v>6</v>
      </c>
      <c r="B92" s="2" t="s">
        <v>340</v>
      </c>
      <c r="C92" s="35" t="s">
        <v>399</v>
      </c>
      <c r="D92" s="2" t="s">
        <v>343</v>
      </c>
      <c r="E92" s="2" t="s">
        <v>355</v>
      </c>
    </row>
    <row r="93" spans="1:5" x14ac:dyDescent="0.35">
      <c r="A93" s="2" t="s">
        <v>6</v>
      </c>
      <c r="B93" s="2" t="s">
        <v>340</v>
      </c>
      <c r="C93" s="35" t="s">
        <v>400</v>
      </c>
      <c r="D93" s="2" t="s">
        <v>111</v>
      </c>
      <c r="E93" s="2" t="s">
        <v>389</v>
      </c>
    </row>
    <row r="94" spans="1:5" x14ac:dyDescent="0.35">
      <c r="A94" s="2" t="s">
        <v>6</v>
      </c>
      <c r="B94" s="2" t="s">
        <v>340</v>
      </c>
      <c r="C94" s="35" t="s">
        <v>400</v>
      </c>
      <c r="D94" s="2" t="s">
        <v>112</v>
      </c>
      <c r="E94" s="2" t="s">
        <v>390</v>
      </c>
    </row>
    <row r="95" spans="1:5" x14ac:dyDescent="0.35">
      <c r="A95" s="2" t="s">
        <v>6</v>
      </c>
      <c r="B95" s="2" t="s">
        <v>340</v>
      </c>
      <c r="C95" s="35" t="s">
        <v>400</v>
      </c>
      <c r="D95" s="34" t="s">
        <v>247</v>
      </c>
      <c r="E95" s="2" t="s">
        <v>369</v>
      </c>
    </row>
    <row r="96" spans="1:5" x14ac:dyDescent="0.35">
      <c r="A96" s="2" t="s">
        <v>6</v>
      </c>
      <c r="B96" s="2" t="s">
        <v>340</v>
      </c>
      <c r="C96" s="35" t="s">
        <v>401</v>
      </c>
      <c r="D96" s="2" t="s">
        <v>345</v>
      </c>
      <c r="E96" s="2" t="s">
        <v>391</v>
      </c>
    </row>
    <row r="97" spans="1:5" x14ac:dyDescent="0.35">
      <c r="A97" s="2" t="s">
        <v>6</v>
      </c>
      <c r="B97" s="2" t="s">
        <v>340</v>
      </c>
      <c r="C97" s="35" t="s">
        <v>401</v>
      </c>
      <c r="D97" s="2" t="s">
        <v>346</v>
      </c>
      <c r="E97" s="2" t="s">
        <v>392</v>
      </c>
    </row>
    <row r="98" spans="1:5" x14ac:dyDescent="0.35">
      <c r="A98" s="2" t="s">
        <v>6</v>
      </c>
      <c r="B98" s="2" t="s">
        <v>340</v>
      </c>
      <c r="C98" s="35" t="s">
        <v>401</v>
      </c>
      <c r="D98" s="34" t="s">
        <v>247</v>
      </c>
      <c r="E98" s="2" t="s">
        <v>372</v>
      </c>
    </row>
    <row r="99" spans="1:5" x14ac:dyDescent="0.35">
      <c r="A99" s="2" t="s">
        <v>6</v>
      </c>
      <c r="B99" s="2" t="s">
        <v>340</v>
      </c>
      <c r="C99" s="35" t="s">
        <v>401</v>
      </c>
      <c r="D99" s="2" t="s">
        <v>262</v>
      </c>
      <c r="E99" s="2" t="s">
        <v>373</v>
      </c>
    </row>
    <row r="100" spans="1:5" x14ac:dyDescent="0.35">
      <c r="A100" s="2" t="s">
        <v>6</v>
      </c>
      <c r="B100" s="2" t="s">
        <v>340</v>
      </c>
      <c r="C100" s="35" t="s">
        <v>401</v>
      </c>
      <c r="D100" s="2" t="s">
        <v>348</v>
      </c>
      <c r="E100" s="2" t="s">
        <v>374</v>
      </c>
    </row>
    <row r="101" spans="1:5" x14ac:dyDescent="0.35">
      <c r="A101" s="2" t="s">
        <v>6</v>
      </c>
      <c r="B101" s="2" t="s">
        <v>340</v>
      </c>
      <c r="C101" s="35" t="s">
        <v>401</v>
      </c>
      <c r="D101" s="2" t="s">
        <v>263</v>
      </c>
      <c r="E101" s="2" t="s">
        <v>393</v>
      </c>
    </row>
    <row r="102" spans="1:5" x14ac:dyDescent="0.35">
      <c r="A102" s="2" t="s">
        <v>6</v>
      </c>
      <c r="B102" s="2" t="s">
        <v>340</v>
      </c>
      <c r="C102" s="35" t="s">
        <v>401</v>
      </c>
      <c r="D102" s="2" t="s">
        <v>264</v>
      </c>
      <c r="E102" s="2" t="s">
        <v>394</v>
      </c>
    </row>
    <row r="103" spans="1:5" x14ac:dyDescent="0.35">
      <c r="A103" s="2" t="s">
        <v>6</v>
      </c>
      <c r="B103" s="2" t="s">
        <v>340</v>
      </c>
      <c r="C103" s="4" t="s">
        <v>19</v>
      </c>
      <c r="D103" s="34" t="s">
        <v>247</v>
      </c>
      <c r="E103" s="2" t="s">
        <v>395</v>
      </c>
    </row>
    <row r="104" spans="1:5" x14ac:dyDescent="0.35">
      <c r="A104" s="2" t="s">
        <v>6</v>
      </c>
      <c r="B104" s="2" t="s">
        <v>340</v>
      </c>
      <c r="C104" s="35" t="s">
        <v>408</v>
      </c>
      <c r="D104" s="2" t="s">
        <v>122</v>
      </c>
      <c r="E104" s="2" t="s">
        <v>396</v>
      </c>
    </row>
    <row r="105" spans="1:5" x14ac:dyDescent="0.35">
      <c r="A105" s="2" t="s">
        <v>6</v>
      </c>
      <c r="B105" s="2" t="s">
        <v>340</v>
      </c>
      <c r="C105" s="35" t="s">
        <v>408</v>
      </c>
      <c r="D105" s="34" t="s">
        <v>247</v>
      </c>
      <c r="E105" s="2" t="s">
        <v>397</v>
      </c>
    </row>
    <row r="106" spans="1:5" x14ac:dyDescent="0.35">
      <c r="A106" s="2" t="s">
        <v>6</v>
      </c>
      <c r="B106" s="2" t="s">
        <v>340</v>
      </c>
      <c r="C106" s="35" t="s">
        <v>408</v>
      </c>
      <c r="D106" s="2" t="s">
        <v>352</v>
      </c>
      <c r="E106" s="2" t="s">
        <v>216</v>
      </c>
    </row>
  </sheetData>
  <autoFilter ref="A1:E106" xr:uid="{6EC4E93D-7A70-42AE-8A1B-F229984E5CE3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5B2A-8685-467F-AC09-32F160B0410D}">
  <dimension ref="A1:D98"/>
  <sheetViews>
    <sheetView topLeftCell="A63" workbookViewId="0">
      <selection activeCell="B19" sqref="B19"/>
    </sheetView>
  </sheetViews>
  <sheetFormatPr defaultRowHeight="14.25" x14ac:dyDescent="0.2"/>
  <cols>
    <col min="1" max="1" width="147.75" bestFit="1" customWidth="1"/>
  </cols>
  <sheetData>
    <row r="1" spans="1:4" x14ac:dyDescent="0.2">
      <c r="A1" t="s">
        <v>340</v>
      </c>
    </row>
    <row r="2" spans="1:4" x14ac:dyDescent="0.2">
      <c r="B2" t="s">
        <v>108</v>
      </c>
      <c r="C2" t="s">
        <v>259</v>
      </c>
      <c r="D2" t="s">
        <v>260</v>
      </c>
    </row>
    <row r="3" spans="1:4" x14ac:dyDescent="0.2">
      <c r="A3" t="s">
        <v>22</v>
      </c>
      <c r="B3" t="s">
        <v>23</v>
      </c>
    </row>
    <row r="4" spans="1:4" x14ac:dyDescent="0.2">
      <c r="A4" t="s">
        <v>341</v>
      </c>
      <c r="B4" t="s">
        <v>23</v>
      </c>
    </row>
    <row r="5" spans="1:4" x14ac:dyDescent="0.2">
      <c r="A5" t="s">
        <v>24</v>
      </c>
      <c r="B5" t="s">
        <v>23</v>
      </c>
    </row>
    <row r="6" spans="1:4" x14ac:dyDescent="0.2">
      <c r="A6" t="s">
        <v>8</v>
      </c>
      <c r="B6" t="s">
        <v>23</v>
      </c>
    </row>
    <row r="7" spans="1:4" x14ac:dyDescent="0.2">
      <c r="A7" s="25" t="s">
        <v>342</v>
      </c>
      <c r="B7" s="25"/>
      <c r="C7" s="25" t="s">
        <v>23</v>
      </c>
    </row>
    <row r="8" spans="1:4" x14ac:dyDescent="0.2">
      <c r="A8" t="s">
        <v>343</v>
      </c>
      <c r="B8" t="s">
        <v>23</v>
      </c>
    </row>
    <row r="9" spans="1:4" x14ac:dyDescent="0.2">
      <c r="A9" t="s">
        <v>111</v>
      </c>
      <c r="B9" t="s">
        <v>23</v>
      </c>
    </row>
    <row r="10" spans="1:4" x14ac:dyDescent="0.2">
      <c r="A10" t="s">
        <v>112</v>
      </c>
      <c r="B10" t="s">
        <v>23</v>
      </c>
    </row>
    <row r="11" spans="1:4" x14ac:dyDescent="0.2">
      <c r="A11" s="25" t="s">
        <v>344</v>
      </c>
      <c r="B11" s="25"/>
      <c r="C11" s="25" t="s">
        <v>23</v>
      </c>
    </row>
    <row r="12" spans="1:4" x14ac:dyDescent="0.2">
      <c r="A12" t="s">
        <v>345</v>
      </c>
      <c r="B12" t="s">
        <v>23</v>
      </c>
    </row>
    <row r="13" spans="1:4" x14ac:dyDescent="0.2">
      <c r="A13" t="s">
        <v>346</v>
      </c>
      <c r="B13" t="s">
        <v>23</v>
      </c>
    </row>
    <row r="14" spans="1:4" x14ac:dyDescent="0.2">
      <c r="A14" s="25" t="s">
        <v>347</v>
      </c>
      <c r="B14" s="25"/>
      <c r="C14" s="25" t="s">
        <v>23</v>
      </c>
    </row>
    <row r="15" spans="1:4" x14ac:dyDescent="0.2">
      <c r="A15" t="s">
        <v>262</v>
      </c>
      <c r="B15" t="s">
        <v>23</v>
      </c>
    </row>
    <row r="16" spans="1:4" x14ac:dyDescent="0.2">
      <c r="A16" t="s">
        <v>348</v>
      </c>
      <c r="B16" t="s">
        <v>23</v>
      </c>
    </row>
    <row r="17" spans="1:3" x14ac:dyDescent="0.2">
      <c r="A17" t="s">
        <v>263</v>
      </c>
      <c r="B17" t="s">
        <v>23</v>
      </c>
    </row>
    <row r="18" spans="1:3" x14ac:dyDescent="0.2">
      <c r="A18" t="s">
        <v>264</v>
      </c>
      <c r="B18" t="s">
        <v>23</v>
      </c>
    </row>
    <row r="19" spans="1:3" x14ac:dyDescent="0.2">
      <c r="A19" s="25" t="s">
        <v>117</v>
      </c>
      <c r="B19" s="25"/>
      <c r="C19" s="25" t="s">
        <v>23</v>
      </c>
    </row>
    <row r="20" spans="1:3" x14ac:dyDescent="0.2">
      <c r="A20" s="25" t="s">
        <v>349</v>
      </c>
      <c r="B20" s="25"/>
      <c r="C20" s="25" t="s">
        <v>23</v>
      </c>
    </row>
    <row r="21" spans="1:3" x14ac:dyDescent="0.2">
      <c r="A21" s="25" t="s">
        <v>350</v>
      </c>
      <c r="B21" s="25"/>
      <c r="C21" s="25" t="s">
        <v>23</v>
      </c>
    </row>
    <row r="22" spans="1:3" x14ac:dyDescent="0.2">
      <c r="A22" t="s">
        <v>122</v>
      </c>
      <c r="B22" t="s">
        <v>23</v>
      </c>
    </row>
    <row r="23" spans="1:3" x14ac:dyDescent="0.2">
      <c r="A23" s="25" t="s">
        <v>351</v>
      </c>
      <c r="B23" s="25"/>
      <c r="C23" s="25" t="s">
        <v>23</v>
      </c>
    </row>
    <row r="24" spans="1:3" x14ac:dyDescent="0.2">
      <c r="A24" s="25" t="s">
        <v>45</v>
      </c>
      <c r="B24" s="25"/>
      <c r="C24" s="25" t="s">
        <v>23</v>
      </c>
    </row>
    <row r="25" spans="1:3" x14ac:dyDescent="0.2">
      <c r="A25" t="s">
        <v>352</v>
      </c>
      <c r="B25" t="s">
        <v>23</v>
      </c>
    </row>
    <row r="27" spans="1:3" x14ac:dyDescent="0.2">
      <c r="A27" t="s">
        <v>22</v>
      </c>
    </row>
    <row r="28" spans="1:3" x14ac:dyDescent="0.2">
      <c r="A28" t="s">
        <v>341</v>
      </c>
    </row>
    <row r="29" spans="1:3" x14ac:dyDescent="0.2">
      <c r="A29" t="s">
        <v>24</v>
      </c>
    </row>
    <row r="30" spans="1:3" x14ac:dyDescent="0.2">
      <c r="A30" t="s">
        <v>8</v>
      </c>
    </row>
    <row r="31" spans="1:3" x14ac:dyDescent="0.2">
      <c r="A31" t="s">
        <v>343</v>
      </c>
    </row>
    <row r="32" spans="1:3" x14ac:dyDescent="0.2">
      <c r="A32" t="s">
        <v>111</v>
      </c>
    </row>
    <row r="33" spans="1:3" x14ac:dyDescent="0.2">
      <c r="A33" t="s">
        <v>112</v>
      </c>
    </row>
    <row r="34" spans="1:3" x14ac:dyDescent="0.2">
      <c r="A34" t="s">
        <v>345</v>
      </c>
    </row>
    <row r="35" spans="1:3" x14ac:dyDescent="0.2">
      <c r="A35" t="s">
        <v>346</v>
      </c>
    </row>
    <row r="36" spans="1:3" x14ac:dyDescent="0.2">
      <c r="A36" t="s">
        <v>262</v>
      </c>
    </row>
    <row r="37" spans="1:3" x14ac:dyDescent="0.2">
      <c r="A37" t="s">
        <v>348</v>
      </c>
    </row>
    <row r="38" spans="1:3" x14ac:dyDescent="0.2">
      <c r="A38" t="s">
        <v>263</v>
      </c>
    </row>
    <row r="39" spans="1:3" x14ac:dyDescent="0.2">
      <c r="A39" t="s">
        <v>264</v>
      </c>
    </row>
    <row r="40" spans="1:3" x14ac:dyDescent="0.2">
      <c r="A40" t="s">
        <v>122</v>
      </c>
    </row>
    <row r="41" spans="1:3" x14ac:dyDescent="0.2">
      <c r="A41" t="s">
        <v>352</v>
      </c>
    </row>
    <row r="45" spans="1:3" x14ac:dyDescent="0.2">
      <c r="A45" t="s">
        <v>340</v>
      </c>
    </row>
    <row r="46" spans="1:3" x14ac:dyDescent="0.2">
      <c r="B46" t="s">
        <v>108</v>
      </c>
      <c r="C46" t="s">
        <v>131</v>
      </c>
    </row>
    <row r="47" spans="1:3" x14ac:dyDescent="0.2">
      <c r="A47" t="s">
        <v>151</v>
      </c>
      <c r="B47" t="s">
        <v>23</v>
      </c>
    </row>
    <row r="48" spans="1:3" x14ac:dyDescent="0.2">
      <c r="A48" t="s">
        <v>353</v>
      </c>
      <c r="B48" t="s">
        <v>23</v>
      </c>
    </row>
    <row r="49" spans="1:4" x14ac:dyDescent="0.2">
      <c r="A49" s="27" t="s">
        <v>47</v>
      </c>
      <c r="B49" t="s">
        <v>23</v>
      </c>
      <c r="D49" t="str">
        <f>_xlfn.CONCAT(A49,"|",A51)</f>
        <v>010201V02F01 การมีส่วนร่วม และการสร้างเครือข่ายชุมชน|010201V04F07 ประสิทธิภาพของโครงสร้างพื้นฐานสนับสนุนที่เกี่ยวข้อง</v>
      </c>
    </row>
    <row r="50" spans="1:4" x14ac:dyDescent="0.2">
      <c r="A50" s="25" t="s">
        <v>308</v>
      </c>
      <c r="B50" s="25"/>
      <c r="C50" s="25" t="s">
        <v>23</v>
      </c>
    </row>
    <row r="51" spans="1:4" x14ac:dyDescent="0.2">
      <c r="A51" s="27" t="s">
        <v>362</v>
      </c>
      <c r="B51" t="s">
        <v>23</v>
      </c>
    </row>
    <row r="52" spans="1:4" x14ac:dyDescent="0.2">
      <c r="A52" t="s">
        <v>354</v>
      </c>
      <c r="B52" t="s">
        <v>23</v>
      </c>
    </row>
    <row r="53" spans="1:4" x14ac:dyDescent="0.2">
      <c r="A53" s="25" t="s">
        <v>363</v>
      </c>
      <c r="B53" s="25"/>
      <c r="C53" s="25" t="s">
        <v>23</v>
      </c>
    </row>
    <row r="54" spans="1:4" x14ac:dyDescent="0.2">
      <c r="A54" s="25" t="s">
        <v>364</v>
      </c>
      <c r="B54" s="25"/>
      <c r="C54" s="25" t="s">
        <v>23</v>
      </c>
    </row>
    <row r="55" spans="1:4" x14ac:dyDescent="0.2">
      <c r="A55" s="25" t="s">
        <v>365</v>
      </c>
      <c r="B55" s="25"/>
      <c r="C55" s="25" t="s">
        <v>23</v>
      </c>
    </row>
    <row r="56" spans="1:4" x14ac:dyDescent="0.2">
      <c r="A56" t="s">
        <v>355</v>
      </c>
      <c r="B56" t="s">
        <v>23</v>
      </c>
      <c r="D56" t="str">
        <f>_xlfn.CONCAT(A57,"|",A58,"|",A59)</f>
        <v>060101V01F01 การบริหารจัดการและการใช้ประโยชน์ที่ดินอย่างเหมาะสม|060101V01F02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</v>
      </c>
    </row>
    <row r="57" spans="1:4" x14ac:dyDescent="0.2">
      <c r="A57" s="21" t="s">
        <v>356</v>
      </c>
      <c r="B57" t="s">
        <v>23</v>
      </c>
    </row>
    <row r="58" spans="1:4" x14ac:dyDescent="0.2">
      <c r="A58" s="21" t="s">
        <v>158</v>
      </c>
      <c r="B58" t="s">
        <v>23</v>
      </c>
    </row>
    <row r="59" spans="1:4" x14ac:dyDescent="0.2">
      <c r="A59" s="21" t="s">
        <v>132</v>
      </c>
      <c r="B59" t="s">
        <v>23</v>
      </c>
    </row>
    <row r="60" spans="1:4" x14ac:dyDescent="0.2">
      <c r="A60" t="s">
        <v>366</v>
      </c>
      <c r="B60" t="s">
        <v>23</v>
      </c>
    </row>
    <row r="61" spans="1:4" x14ac:dyDescent="0.2">
      <c r="A61" t="s">
        <v>367</v>
      </c>
      <c r="B61" t="s">
        <v>23</v>
      </c>
      <c r="D61" t="str">
        <f>_xlfn.CONCAT(A60,"|",A61)</f>
        <v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และภูมิวัฒนธรรม|060202V02F01 การกำหนดนโยบาย และจัดทำแผนผังระดับต่าง ๆ เพื่อการพัฒนาพื้นที่เป้าหมาย</v>
      </c>
    </row>
    <row r="62" spans="1:4" x14ac:dyDescent="0.2">
      <c r="A62" s="25" t="s">
        <v>368</v>
      </c>
      <c r="B62" s="25"/>
      <c r="C62" s="25" t="s">
        <v>23</v>
      </c>
    </row>
    <row r="63" spans="1:4" x14ac:dyDescent="0.2">
      <c r="A63" t="s">
        <v>369</v>
      </c>
      <c r="B63" t="s">
        <v>23</v>
      </c>
    </row>
    <row r="64" spans="1:4" x14ac:dyDescent="0.2">
      <c r="A64" s="8" t="s">
        <v>357</v>
      </c>
      <c r="B64" t="s">
        <v>23</v>
      </c>
      <c r="D64" t="str">
        <f>_xlfn.CONCAT(A64,"|",A65)</f>
        <v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</v>
      </c>
    </row>
    <row r="65" spans="1:4" x14ac:dyDescent="0.2">
      <c r="A65" s="8" t="s">
        <v>358</v>
      </c>
      <c r="B65" t="s">
        <v>23</v>
      </c>
    </row>
    <row r="66" spans="1:4" x14ac:dyDescent="0.2">
      <c r="A66" s="5" t="s">
        <v>370</v>
      </c>
      <c r="B66" t="s">
        <v>23</v>
      </c>
      <c r="D66" t="str">
        <f>_xlfn.CONCAT(A66,"|",A67)</f>
        <v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</v>
      </c>
    </row>
    <row r="67" spans="1:4" x14ac:dyDescent="0.2">
      <c r="A67" s="5" t="s">
        <v>371</v>
      </c>
      <c r="B67" t="s">
        <v>23</v>
      </c>
    </row>
    <row r="68" spans="1:4" x14ac:dyDescent="0.2">
      <c r="A68" s="28" t="s">
        <v>372</v>
      </c>
      <c r="B68" t="s">
        <v>23</v>
      </c>
    </row>
    <row r="69" spans="1:4" x14ac:dyDescent="0.2">
      <c r="A69" s="6" t="s">
        <v>373</v>
      </c>
      <c r="B69" s="6" t="s">
        <v>23</v>
      </c>
      <c r="C69" s="6"/>
    </row>
    <row r="70" spans="1:4" x14ac:dyDescent="0.2">
      <c r="A70" t="s">
        <v>374</v>
      </c>
      <c r="B70" t="s">
        <v>23</v>
      </c>
    </row>
    <row r="71" spans="1:4" x14ac:dyDescent="0.2">
      <c r="A71" s="22" t="s">
        <v>375</v>
      </c>
      <c r="B71" t="s">
        <v>23</v>
      </c>
      <c r="D71" t="str">
        <f>_xlfn.CONCAT(A71,"|",A72)</f>
        <v>090302V01F02 การวางผังเมือง ผังการใช้ประโยชน์ที่ดิน|090302V04F01 กฎหมายที่เกี่ยวกับการผังเมือง/การควบคุมอาคาร</v>
      </c>
    </row>
    <row r="72" spans="1:4" x14ac:dyDescent="0.2">
      <c r="A72" s="22" t="s">
        <v>376</v>
      </c>
      <c r="B72" t="s">
        <v>23</v>
      </c>
    </row>
    <row r="73" spans="1:4" x14ac:dyDescent="0.2">
      <c r="A73" s="29" t="s">
        <v>359</v>
      </c>
      <c r="B73" t="s">
        <v>23</v>
      </c>
      <c r="D73" t="str">
        <f>_xlfn.CONCAT(A73,"|",A74,"|",A75,"|",A76)</f>
        <v>090303V01F01 ความครอบคลุมและสอดคล้องของโครงสร้างพื้นฐานในเขตพัฒนาเศรษฐกิจพิเศษชายแดน090303V02F01 การบังคับใช้ผังเมืองที่มีประสิทธิภาพ|090303V01F02 การวางผังเมือง ผังการใช้ประโยชน์ที่ดิน|090303V02F02 การพัฒนาตามผังเมือง|090303V05F02 กฎหมายที่เกี่ยวข้องกับการผังเมือง/การควบคุมอาคาร</v>
      </c>
    </row>
    <row r="74" spans="1:4" x14ac:dyDescent="0.2">
      <c r="A74" s="29" t="s">
        <v>377</v>
      </c>
      <c r="B74" t="s">
        <v>23</v>
      </c>
    </row>
    <row r="75" spans="1:4" x14ac:dyDescent="0.2">
      <c r="A75" s="29" t="s">
        <v>360</v>
      </c>
      <c r="B75" t="s">
        <v>23</v>
      </c>
    </row>
    <row r="76" spans="1:4" x14ac:dyDescent="0.2">
      <c r="A76" s="29" t="s">
        <v>361</v>
      </c>
      <c r="B76" t="s">
        <v>23</v>
      </c>
    </row>
    <row r="77" spans="1:4" x14ac:dyDescent="0.2">
      <c r="A77" s="25" t="s">
        <v>179</v>
      </c>
      <c r="B77" s="25"/>
      <c r="C77" s="25" t="s">
        <v>23</v>
      </c>
    </row>
    <row r="78" spans="1:4" x14ac:dyDescent="0.2">
      <c r="A78" t="s">
        <v>378</v>
      </c>
      <c r="B78" t="s">
        <v>23</v>
      </c>
      <c r="D78" t="str">
        <f>_xlfn.CONCAT(A78,"|",A79,"|",A81)</f>
        <v>180401V01F01 มาตรฐานการควบคุมการระบายน้ำทิ้ง|180401V01F02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และภาคครัวเรือน|180401V03F01 กฎ ระเบียบ นโยบายที่เอื้อ</v>
      </c>
    </row>
    <row r="79" spans="1:4" x14ac:dyDescent="0.2">
      <c r="A79" s="25" t="s">
        <v>193</v>
      </c>
      <c r="B79" s="25"/>
      <c r="C79" s="25" t="s">
        <v>23</v>
      </c>
    </row>
    <row r="80" spans="1:4" x14ac:dyDescent="0.2">
      <c r="A80" t="s">
        <v>379</v>
      </c>
    </row>
    <row r="81" spans="1:4" x14ac:dyDescent="0.2">
      <c r="A81" s="25" t="s">
        <v>380</v>
      </c>
      <c r="B81" s="25"/>
      <c r="C81" s="25" t="s">
        <v>23</v>
      </c>
    </row>
    <row r="82" spans="1:4" x14ac:dyDescent="0.2">
      <c r="A82" s="25" t="s">
        <v>381</v>
      </c>
      <c r="B82" s="25"/>
      <c r="C82" s="25" t="s">
        <v>23</v>
      </c>
    </row>
    <row r="83" spans="1:4" x14ac:dyDescent="0.2">
      <c r="A83" s="25" t="s">
        <v>382</v>
      </c>
      <c r="B83" s="25"/>
      <c r="C83" s="25" t="s">
        <v>23</v>
      </c>
    </row>
    <row r="84" spans="1:4" x14ac:dyDescent="0.2">
      <c r="A84" s="25" t="s">
        <v>383</v>
      </c>
      <c r="B84" s="25"/>
      <c r="C84" s="25" t="s">
        <v>23</v>
      </c>
    </row>
    <row r="85" spans="1:4" x14ac:dyDescent="0.2">
      <c r="A85" s="15" t="s">
        <v>320</v>
      </c>
      <c r="B85" t="s">
        <v>23</v>
      </c>
      <c r="D85" t="str">
        <f>_xlfn.CONCAT(A85,"|",A86,"|",A87)</f>
        <v>190102V01F01 แผนการป้องกันและบรรเทาภัยด้านน้ำ|190102V01F03 การกำหนดพื้นที่เสี่ยง|190102V01F04 ประสิทธิภาพการบริหารจัดการ ป้องกันและบรรเทาอุทกภัย</v>
      </c>
    </row>
    <row r="86" spans="1:4" x14ac:dyDescent="0.2">
      <c r="A86" s="15" t="s">
        <v>321</v>
      </c>
      <c r="B86" t="s">
        <v>23</v>
      </c>
    </row>
    <row r="87" spans="1:4" x14ac:dyDescent="0.2">
      <c r="A87" s="15" t="s">
        <v>322</v>
      </c>
      <c r="B87" t="s">
        <v>23</v>
      </c>
    </row>
    <row r="88" spans="1:4" x14ac:dyDescent="0.2">
      <c r="A88" s="25" t="s">
        <v>384</v>
      </c>
      <c r="B88" s="25"/>
      <c r="C88" s="25" t="s">
        <v>23</v>
      </c>
    </row>
    <row r="89" spans="1:4" x14ac:dyDescent="0.2">
      <c r="A89" s="25" t="s">
        <v>385</v>
      </c>
      <c r="B89" s="25"/>
      <c r="C89" s="25" t="s">
        <v>23</v>
      </c>
    </row>
    <row r="90" spans="1:4" x14ac:dyDescent="0.2">
      <c r="A90" s="25" t="s">
        <v>386</v>
      </c>
      <c r="B90" s="25"/>
      <c r="C90" s="25" t="s">
        <v>23</v>
      </c>
    </row>
    <row r="91" spans="1:4" x14ac:dyDescent="0.2">
      <c r="A91" s="5" t="s">
        <v>333</v>
      </c>
      <c r="B91" t="s">
        <v>23</v>
      </c>
      <c r="D91" t="str">
        <f>_xlfn.CONCAT(A91,"|",A92,"|",A93)</f>
        <v>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 ผังการระบายน้ำ</v>
      </c>
    </row>
    <row r="92" spans="1:4" x14ac:dyDescent="0.2">
      <c r="A92" s="5" t="s">
        <v>334</v>
      </c>
      <c r="B92" t="s">
        <v>23</v>
      </c>
    </row>
    <row r="93" spans="1:4" x14ac:dyDescent="0.2">
      <c r="A93" s="5" t="s">
        <v>335</v>
      </c>
      <c r="B93" t="s">
        <v>23</v>
      </c>
    </row>
    <row r="94" spans="1:4" x14ac:dyDescent="0.2">
      <c r="A94" s="25" t="s">
        <v>387</v>
      </c>
      <c r="B94" s="25"/>
      <c r="C94" s="25" t="s">
        <v>23</v>
      </c>
    </row>
    <row r="95" spans="1:4" x14ac:dyDescent="0.2">
      <c r="A95" s="25" t="s">
        <v>212</v>
      </c>
      <c r="B95" s="25"/>
      <c r="C95" s="25" t="s">
        <v>23</v>
      </c>
    </row>
    <row r="96" spans="1:4" x14ac:dyDescent="0.2">
      <c r="A96" s="25" t="s">
        <v>213</v>
      </c>
      <c r="B96" s="25"/>
      <c r="C96" s="25" t="s">
        <v>23</v>
      </c>
    </row>
    <row r="97" spans="1:3" x14ac:dyDescent="0.2">
      <c r="A97" s="25" t="s">
        <v>214</v>
      </c>
      <c r="B97" s="25"/>
      <c r="C97" s="25" t="s">
        <v>23</v>
      </c>
    </row>
    <row r="98" spans="1:3" x14ac:dyDescent="0.2">
      <c r="A98" t="s">
        <v>216</v>
      </c>
      <c r="B98" t="s">
        <v>23</v>
      </c>
    </row>
  </sheetData>
  <autoFilter ref="A46:C98" xr:uid="{C667AD7B-E8C5-4EF4-97DE-37E6F62DDEE0}">
    <sortState ref="A47:C98">
      <sortCondition ref="A46:A9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EDEA1-11C1-44C8-9F95-94E29FB59D85}">
  <dimension ref="A1:D76"/>
  <sheetViews>
    <sheetView topLeftCell="A40" workbookViewId="0">
      <selection activeCell="B19" sqref="B19"/>
    </sheetView>
  </sheetViews>
  <sheetFormatPr defaultRowHeight="14.25" x14ac:dyDescent="0.2"/>
  <cols>
    <col min="1" max="1" width="147.75" bestFit="1" customWidth="1"/>
  </cols>
  <sheetData>
    <row r="1" spans="1:4" x14ac:dyDescent="0.2">
      <c r="A1" t="s">
        <v>299</v>
      </c>
    </row>
    <row r="2" spans="1:4" x14ac:dyDescent="0.2">
      <c r="B2" t="s">
        <v>108</v>
      </c>
      <c r="C2" t="s">
        <v>259</v>
      </c>
      <c r="D2" t="s">
        <v>260</v>
      </c>
    </row>
    <row r="3" spans="1:4" x14ac:dyDescent="0.2">
      <c r="A3" t="s">
        <v>22</v>
      </c>
      <c r="B3" t="s">
        <v>23</v>
      </c>
    </row>
    <row r="4" spans="1:4" x14ac:dyDescent="0.2">
      <c r="A4" t="s">
        <v>24</v>
      </c>
      <c r="B4" t="s">
        <v>23</v>
      </c>
    </row>
    <row r="5" spans="1:4" x14ac:dyDescent="0.2">
      <c r="A5" t="s">
        <v>30</v>
      </c>
      <c r="B5" t="s">
        <v>23</v>
      </c>
    </row>
    <row r="6" spans="1:4" x14ac:dyDescent="0.2">
      <c r="A6" t="s">
        <v>111</v>
      </c>
      <c r="B6" t="s">
        <v>23</v>
      </c>
    </row>
    <row r="7" spans="1:4" x14ac:dyDescent="0.2">
      <c r="A7" t="s">
        <v>300</v>
      </c>
      <c r="B7" t="s">
        <v>23</v>
      </c>
    </row>
    <row r="8" spans="1:4" x14ac:dyDescent="0.2">
      <c r="A8" s="5" t="s">
        <v>38</v>
      </c>
      <c r="B8" s="5" t="s">
        <v>23</v>
      </c>
      <c r="C8" s="5"/>
      <c r="D8" s="5" t="s">
        <v>23</v>
      </c>
    </row>
    <row r="9" spans="1:4" x14ac:dyDescent="0.2">
      <c r="A9" t="s">
        <v>118</v>
      </c>
      <c r="B9" t="s">
        <v>23</v>
      </c>
    </row>
    <row r="10" spans="1:4" x14ac:dyDescent="0.2">
      <c r="A10" t="s">
        <v>301</v>
      </c>
      <c r="B10" t="s">
        <v>23</v>
      </c>
    </row>
    <row r="11" spans="1:4" x14ac:dyDescent="0.2">
      <c r="A11" s="25" t="s">
        <v>128</v>
      </c>
      <c r="B11" s="25"/>
      <c r="C11" s="25" t="s">
        <v>23</v>
      </c>
      <c r="D11" s="25"/>
    </row>
    <row r="12" spans="1:4" x14ac:dyDescent="0.2">
      <c r="A12" t="s">
        <v>302</v>
      </c>
      <c r="B12" t="s">
        <v>23</v>
      </c>
    </row>
    <row r="13" spans="1:4" x14ac:dyDescent="0.2">
      <c r="A13" t="s">
        <v>303</v>
      </c>
      <c r="B13" t="s">
        <v>23</v>
      </c>
    </row>
    <row r="17" spans="1:4" x14ac:dyDescent="0.2">
      <c r="A17" t="s">
        <v>22</v>
      </c>
    </row>
    <row r="18" spans="1:4" x14ac:dyDescent="0.2">
      <c r="A18" t="s">
        <v>24</v>
      </c>
    </row>
    <row r="19" spans="1:4" x14ac:dyDescent="0.2">
      <c r="A19" t="s">
        <v>30</v>
      </c>
    </row>
    <row r="20" spans="1:4" x14ac:dyDescent="0.2">
      <c r="A20" t="s">
        <v>111</v>
      </c>
    </row>
    <row r="21" spans="1:4" x14ac:dyDescent="0.2">
      <c r="A21" t="s">
        <v>300</v>
      </c>
    </row>
    <row r="22" spans="1:4" x14ac:dyDescent="0.2">
      <c r="A22" s="5" t="s">
        <v>38</v>
      </c>
    </row>
    <row r="23" spans="1:4" x14ac:dyDescent="0.2">
      <c r="A23" t="s">
        <v>118</v>
      </c>
    </row>
    <row r="24" spans="1:4" x14ac:dyDescent="0.2">
      <c r="A24" t="s">
        <v>301</v>
      </c>
    </row>
    <row r="25" spans="1:4" x14ac:dyDescent="0.2">
      <c r="A25" t="s">
        <v>302</v>
      </c>
    </row>
    <row r="26" spans="1:4" x14ac:dyDescent="0.2">
      <c r="A26" t="s">
        <v>303</v>
      </c>
    </row>
    <row r="29" spans="1:4" x14ac:dyDescent="0.2">
      <c r="A29" t="s">
        <v>304</v>
      </c>
    </row>
    <row r="30" spans="1:4" x14ac:dyDescent="0.2">
      <c r="B30" t="s">
        <v>108</v>
      </c>
      <c r="C30" t="s">
        <v>131</v>
      </c>
    </row>
    <row r="31" spans="1:4" x14ac:dyDescent="0.2">
      <c r="A31" t="s">
        <v>327</v>
      </c>
      <c r="B31" t="s">
        <v>23</v>
      </c>
    </row>
    <row r="32" spans="1:4" x14ac:dyDescent="0.2">
      <c r="A32" s="26" t="s">
        <v>305</v>
      </c>
      <c r="B32" t="s">
        <v>23</v>
      </c>
      <c r="D32" t="str">
        <f>_xlfn.CONCAT(A32,"|",A33,"|",A34,"|",A35,"|",A36,"|",A37,"|",A38,"|",A39,"|",A40,"|",A41,"|",A42,"|",A43,"|",A44)</f>
        <v>010201V01F01 การพัฒนาสมรรถนะของบุคลากร|010201V01F03 การปฏิบัติงานเชิงรุก|010201V01F05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ความร่วมมือจากต่างประเทศและความสัมพันธ์อันดีกับต่างประเทศ|010201V02F03 การสนับสนุนจากภาคเอกชน|010201V02F04 การแลกเปลี่ยนแนวทางการปฏิบัติที่ดีและเทคนิคการเผชิญเหตุ|010201V03F02 แผนฝึกซ้อมเพื่อป้องกันและลดความเสี่ยงภัย|010201V04F01 วิจัย นวัตกรรม และเทคโนโลยีสารสนเทศ|010201V04F03 การสร้างความเข้าใจให้กับประชาชน|010201V04F04 การจัดสรรทรัพยากรที่เหมาะสม|010201V04F06 ระบบฐานข้อมูลที่มีประสิทธิภาพ</v>
      </c>
    </row>
    <row r="33" spans="1:4" x14ac:dyDescent="0.2">
      <c r="A33" s="26" t="s">
        <v>270</v>
      </c>
      <c r="B33" t="s">
        <v>23</v>
      </c>
    </row>
    <row r="34" spans="1:4" x14ac:dyDescent="0.2">
      <c r="A34" s="26" t="s">
        <v>306</v>
      </c>
      <c r="B34" t="s">
        <v>23</v>
      </c>
    </row>
    <row r="35" spans="1:4" x14ac:dyDescent="0.2">
      <c r="A35" s="26" t="s">
        <v>307</v>
      </c>
      <c r="B35" t="s">
        <v>23</v>
      </c>
    </row>
    <row r="36" spans="1:4" x14ac:dyDescent="0.2">
      <c r="A36" s="26" t="s">
        <v>47</v>
      </c>
      <c r="B36" t="s">
        <v>23</v>
      </c>
    </row>
    <row r="37" spans="1:4" x14ac:dyDescent="0.2">
      <c r="A37" s="26" t="s">
        <v>308</v>
      </c>
      <c r="B37" t="s">
        <v>23</v>
      </c>
    </row>
    <row r="38" spans="1:4" x14ac:dyDescent="0.2">
      <c r="A38" s="26" t="s">
        <v>309</v>
      </c>
      <c r="B38" t="s">
        <v>23</v>
      </c>
    </row>
    <row r="39" spans="1:4" x14ac:dyDescent="0.2">
      <c r="A39" s="26" t="s">
        <v>310</v>
      </c>
      <c r="B39" t="s">
        <v>23</v>
      </c>
    </row>
    <row r="40" spans="1:4" x14ac:dyDescent="0.2">
      <c r="A40" s="26" t="s">
        <v>311</v>
      </c>
      <c r="B40" t="s">
        <v>23</v>
      </c>
    </row>
    <row r="41" spans="1:4" x14ac:dyDescent="0.2">
      <c r="A41" s="26" t="s">
        <v>312</v>
      </c>
      <c r="B41" t="s">
        <v>23</v>
      </c>
    </row>
    <row r="42" spans="1:4" x14ac:dyDescent="0.2">
      <c r="A42" s="26" t="s">
        <v>271</v>
      </c>
      <c r="B42" t="s">
        <v>23</v>
      </c>
    </row>
    <row r="43" spans="1:4" x14ac:dyDescent="0.2">
      <c r="A43" s="26" t="s">
        <v>313</v>
      </c>
      <c r="B43" t="s">
        <v>23</v>
      </c>
    </row>
    <row r="44" spans="1:4" x14ac:dyDescent="0.2">
      <c r="A44" s="26" t="s">
        <v>314</v>
      </c>
      <c r="B44" t="s">
        <v>23</v>
      </c>
    </row>
    <row r="45" spans="1:4" x14ac:dyDescent="0.2">
      <c r="A45" t="s">
        <v>328</v>
      </c>
      <c r="B45" t="s">
        <v>23</v>
      </c>
    </row>
    <row r="46" spans="1:4" x14ac:dyDescent="0.2">
      <c r="A46" t="s">
        <v>329</v>
      </c>
      <c r="B46" t="s">
        <v>23</v>
      </c>
    </row>
    <row r="47" spans="1:4" x14ac:dyDescent="0.2">
      <c r="A47" s="8" t="s">
        <v>163</v>
      </c>
      <c r="B47" t="s">
        <v>23</v>
      </c>
      <c r="D47" t="str">
        <f>_xlfn.CONCAT(A47,"|",A48,"|",A49,"|",A50,"|",A51,"|",A52,"|",A53,"|",A54)</f>
        <v>070105V01F01 การศึกษา ทักษะ ความรู้ ประสบการณ์|070105V01F03 การมีระบบ มาตรการที่มีประสิทธิภาพ|070105V02F04 การกำหนดมาตรฐาน|070105V03F02 การกำหนดมาตรฐานเครื่องมือและอุปกรณ์สนับสนุนการใช้รถใช้ถนน|070105V04F01 กลไกการประสานงาน แจ้งเหตุ|070105V05F01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v>
      </c>
    </row>
    <row r="48" spans="1:4" x14ac:dyDescent="0.2">
      <c r="A48" s="8" t="s">
        <v>315</v>
      </c>
      <c r="B48" t="s">
        <v>23</v>
      </c>
    </row>
    <row r="49" spans="1:4" x14ac:dyDescent="0.2">
      <c r="A49" s="8" t="s">
        <v>316</v>
      </c>
      <c r="B49" t="s">
        <v>23</v>
      </c>
    </row>
    <row r="50" spans="1:4" x14ac:dyDescent="0.2">
      <c r="A50" s="8" t="s">
        <v>317</v>
      </c>
      <c r="B50" t="s">
        <v>23</v>
      </c>
    </row>
    <row r="51" spans="1:4" x14ac:dyDescent="0.2">
      <c r="A51" s="8" t="s">
        <v>318</v>
      </c>
      <c r="B51" t="s">
        <v>23</v>
      </c>
    </row>
    <row r="52" spans="1:4" x14ac:dyDescent="0.2">
      <c r="A52" s="8" t="s">
        <v>319</v>
      </c>
      <c r="B52" t="s">
        <v>23</v>
      </c>
    </row>
    <row r="53" spans="1:4" x14ac:dyDescent="0.2">
      <c r="A53" s="8" t="s">
        <v>140</v>
      </c>
      <c r="B53" t="s">
        <v>23</v>
      </c>
    </row>
    <row r="54" spans="1:4" x14ac:dyDescent="0.2">
      <c r="A54" s="8" t="s">
        <v>164</v>
      </c>
      <c r="B54" t="s">
        <v>23</v>
      </c>
    </row>
    <row r="55" spans="1:4" x14ac:dyDescent="0.2">
      <c r="A55" t="s">
        <v>330</v>
      </c>
      <c r="B55" t="s">
        <v>23</v>
      </c>
    </row>
    <row r="56" spans="1:4" x14ac:dyDescent="0.2">
      <c r="A56" t="s">
        <v>331</v>
      </c>
      <c r="B56" t="s">
        <v>23</v>
      </c>
    </row>
    <row r="57" spans="1:4" x14ac:dyDescent="0.2">
      <c r="A57" t="s">
        <v>332</v>
      </c>
      <c r="B57" t="s">
        <v>23</v>
      </c>
    </row>
    <row r="58" spans="1:4" x14ac:dyDescent="0.2">
      <c r="A58" s="25" t="s">
        <v>203</v>
      </c>
      <c r="B58" s="25"/>
      <c r="C58" s="25" t="s">
        <v>23</v>
      </c>
    </row>
    <row r="59" spans="1:4" x14ac:dyDescent="0.2">
      <c r="A59" s="7" t="s">
        <v>320</v>
      </c>
      <c r="B59" t="s">
        <v>23</v>
      </c>
      <c r="D59" t="str">
        <f>_xlfn.CONCAT(A59,"|",A60,"|",A61,"|",A62,"|",A63,"|",A64,"|",A65,"|",A66,"|",A67,"|",A68,"|",A69,"|",A70,"|",A71,"|",A72,"|",A73)</f>
        <v>190102V01F01 แผนการป้องกันและบรรเทาภัยด้านน้ำ|190102V01F02 ความพร้อมในการให้ความช่วยเหลือกรณีเกิดภัยพิบัติ|190102V01F03 การกำหนดพื้นที่เสี่ยง|190102V01F04 ประสิทธิภาพการบริหารจัดการ ป้องกันและบรรเทาอุทกภัย|190102V02F01 ระบบเตือนภัยที่มีประสิทธิภาพ|190102V02F02 แผนเผชิญเหตุฉุกเฉิน|190102V02F03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การจัดการภัยและความเสี่ยงจากภัยพิบัติ|190102V04F03 เทคโนโลยีสารสนเทศ นวัตกรรม|190102V04F04 การจัดการน้ำชุมชน</v>
      </c>
    </row>
    <row r="60" spans="1:4" x14ac:dyDescent="0.2">
      <c r="A60" s="7" t="s">
        <v>141</v>
      </c>
      <c r="B60" t="s">
        <v>23</v>
      </c>
    </row>
    <row r="61" spans="1:4" x14ac:dyDescent="0.2">
      <c r="A61" s="7" t="s">
        <v>321</v>
      </c>
      <c r="B61" t="s">
        <v>23</v>
      </c>
    </row>
    <row r="62" spans="1:4" x14ac:dyDescent="0.2">
      <c r="A62" s="7" t="s">
        <v>322</v>
      </c>
      <c r="B62" t="s">
        <v>23</v>
      </c>
    </row>
    <row r="63" spans="1:4" x14ac:dyDescent="0.2">
      <c r="A63" s="7" t="s">
        <v>323</v>
      </c>
      <c r="B63" t="s">
        <v>23</v>
      </c>
    </row>
    <row r="64" spans="1:4" x14ac:dyDescent="0.2">
      <c r="A64" s="7" t="s">
        <v>324</v>
      </c>
      <c r="B64" t="s">
        <v>23</v>
      </c>
    </row>
    <row r="65" spans="1:4" x14ac:dyDescent="0.2">
      <c r="A65" s="7" t="s">
        <v>206</v>
      </c>
      <c r="B65" t="s">
        <v>23</v>
      </c>
    </row>
    <row r="66" spans="1:4" x14ac:dyDescent="0.2">
      <c r="A66" s="7" t="s">
        <v>207</v>
      </c>
      <c r="B66" t="s">
        <v>23</v>
      </c>
    </row>
    <row r="67" spans="1:4" x14ac:dyDescent="0.2">
      <c r="A67" s="7" t="s">
        <v>142</v>
      </c>
      <c r="B67" t="s">
        <v>23</v>
      </c>
    </row>
    <row r="68" spans="1:4" x14ac:dyDescent="0.2">
      <c r="A68" s="7" t="s">
        <v>143</v>
      </c>
      <c r="B68" t="s">
        <v>23</v>
      </c>
    </row>
    <row r="69" spans="1:4" x14ac:dyDescent="0.2">
      <c r="A69" s="7" t="s">
        <v>208</v>
      </c>
      <c r="B69" t="s">
        <v>23</v>
      </c>
    </row>
    <row r="70" spans="1:4" x14ac:dyDescent="0.2">
      <c r="A70" s="7" t="s">
        <v>209</v>
      </c>
      <c r="B70" t="s">
        <v>23</v>
      </c>
    </row>
    <row r="71" spans="1:4" x14ac:dyDescent="0.2">
      <c r="A71" s="7" t="s">
        <v>144</v>
      </c>
      <c r="B71" t="s">
        <v>23</v>
      </c>
    </row>
    <row r="72" spans="1:4" x14ac:dyDescent="0.2">
      <c r="A72" s="7" t="s">
        <v>325</v>
      </c>
      <c r="B72" t="s">
        <v>23</v>
      </c>
    </row>
    <row r="73" spans="1:4" x14ac:dyDescent="0.2">
      <c r="A73" s="7" t="s">
        <v>326</v>
      </c>
      <c r="B73" t="s">
        <v>23</v>
      </c>
    </row>
    <row r="74" spans="1:4" x14ac:dyDescent="0.2">
      <c r="A74" s="17" t="s">
        <v>333</v>
      </c>
      <c r="B74" t="s">
        <v>23</v>
      </c>
      <c r="D74" t="str">
        <f>_xlfn.CONCAT(A74,"|",A75)</f>
        <v>190201V03F01 ระบบป้องกันน้ำท่วมที่มีประสิทธิภาพ|190201V03F02 ระบบระบายน้ำที่มีประสิทธิภาพ</v>
      </c>
    </row>
    <row r="75" spans="1:4" x14ac:dyDescent="0.2">
      <c r="A75" s="17" t="s">
        <v>334</v>
      </c>
      <c r="B75" t="s">
        <v>23</v>
      </c>
    </row>
    <row r="76" spans="1:4" x14ac:dyDescent="0.2">
      <c r="A76" s="25" t="s">
        <v>335</v>
      </c>
      <c r="B76" s="25"/>
      <c r="C76" s="25" t="s">
        <v>23</v>
      </c>
    </row>
  </sheetData>
  <autoFilter ref="A30:C76" xr:uid="{1471730F-2466-40F8-96AF-49B9539B5FDD}">
    <sortState ref="A31:C76">
      <sortCondition ref="A30:A7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F573C-5953-44EA-9134-DDBF13F02A0C}">
  <dimension ref="A2:C138"/>
  <sheetViews>
    <sheetView topLeftCell="A43" zoomScaleNormal="100" workbookViewId="0">
      <selection activeCell="B19" sqref="B19"/>
    </sheetView>
  </sheetViews>
  <sheetFormatPr defaultRowHeight="14.25" x14ac:dyDescent="0.2"/>
  <cols>
    <col min="1" max="1" width="165.625" bestFit="1" customWidth="1"/>
  </cols>
  <sheetData>
    <row r="2" spans="1:1" x14ac:dyDescent="0.2">
      <c r="A2" t="s">
        <v>22</v>
      </c>
    </row>
    <row r="3" spans="1:1" x14ac:dyDescent="0.2">
      <c r="A3" t="s">
        <v>109</v>
      </c>
    </row>
    <row r="4" spans="1:1" x14ac:dyDescent="0.2">
      <c r="A4" t="s">
        <v>27</v>
      </c>
    </row>
    <row r="5" spans="1:1" x14ac:dyDescent="0.2">
      <c r="A5" t="s">
        <v>28</v>
      </c>
    </row>
    <row r="6" spans="1:1" x14ac:dyDescent="0.2">
      <c r="A6" t="s">
        <v>110</v>
      </c>
    </row>
    <row r="7" spans="1:1" x14ac:dyDescent="0.2">
      <c r="A7" t="s">
        <v>111</v>
      </c>
    </row>
    <row r="8" spans="1:1" x14ac:dyDescent="0.2">
      <c r="A8" t="s">
        <v>112</v>
      </c>
    </row>
    <row r="9" spans="1:1" x14ac:dyDescent="0.2">
      <c r="A9" t="s">
        <v>113</v>
      </c>
    </row>
    <row r="10" spans="1:1" x14ac:dyDescent="0.2">
      <c r="A10" t="s">
        <v>114</v>
      </c>
    </row>
    <row r="11" spans="1:1" x14ac:dyDescent="0.2">
      <c r="A11" t="s">
        <v>36</v>
      </c>
    </row>
    <row r="12" spans="1:1" x14ac:dyDescent="0.2">
      <c r="A12" t="s">
        <v>115</v>
      </c>
    </row>
    <row r="13" spans="1:1" x14ac:dyDescent="0.2">
      <c r="A13" t="s">
        <v>37</v>
      </c>
    </row>
    <row r="14" spans="1:1" x14ac:dyDescent="0.2">
      <c r="A14" t="s">
        <v>116</v>
      </c>
    </row>
    <row r="15" spans="1:1" x14ac:dyDescent="0.2">
      <c r="A15" t="s">
        <v>117</v>
      </c>
    </row>
    <row r="16" spans="1:1" x14ac:dyDescent="0.2">
      <c r="A16" t="s">
        <v>118</v>
      </c>
    </row>
    <row r="17" spans="1:1" x14ac:dyDescent="0.2">
      <c r="A17" t="s">
        <v>119</v>
      </c>
    </row>
    <row r="18" spans="1:1" x14ac:dyDescent="0.2">
      <c r="A18" t="s">
        <v>120</v>
      </c>
    </row>
    <row r="19" spans="1:1" x14ac:dyDescent="0.2">
      <c r="A19" t="s">
        <v>41</v>
      </c>
    </row>
    <row r="20" spans="1:1" x14ac:dyDescent="0.2">
      <c r="A20" t="s">
        <v>121</v>
      </c>
    </row>
    <row r="21" spans="1:1" x14ac:dyDescent="0.2">
      <c r="A21" t="s">
        <v>10</v>
      </c>
    </row>
    <row r="22" spans="1:1" x14ac:dyDescent="0.2">
      <c r="A22" t="s">
        <v>128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15</v>
      </c>
    </row>
    <row r="26" spans="1:1" x14ac:dyDescent="0.2">
      <c r="A26" t="s">
        <v>124</v>
      </c>
    </row>
    <row r="27" spans="1:1" x14ac:dyDescent="0.2">
      <c r="A27" t="s">
        <v>125</v>
      </c>
    </row>
    <row r="28" spans="1:1" x14ac:dyDescent="0.2">
      <c r="A28" t="s">
        <v>126</v>
      </c>
    </row>
    <row r="29" spans="1:1" x14ac:dyDescent="0.2">
      <c r="A29" t="s">
        <v>127</v>
      </c>
    </row>
    <row r="33" spans="1:3" x14ac:dyDescent="0.2">
      <c r="A33" t="s">
        <v>129</v>
      </c>
      <c r="B33" t="s">
        <v>108</v>
      </c>
      <c r="C33" t="s">
        <v>131</v>
      </c>
    </row>
    <row r="34" spans="1:3" x14ac:dyDescent="0.2">
      <c r="A34" t="s">
        <v>151</v>
      </c>
      <c r="B34" t="s">
        <v>23</v>
      </c>
    </row>
    <row r="35" spans="1:3" x14ac:dyDescent="0.2">
      <c r="A35" t="s">
        <v>152</v>
      </c>
      <c r="B35" t="s">
        <v>23</v>
      </c>
    </row>
    <row r="36" spans="1:3" x14ac:dyDescent="0.2">
      <c r="A36" t="s">
        <v>153</v>
      </c>
      <c r="B36" t="s">
        <v>23</v>
      </c>
    </row>
    <row r="37" spans="1:3" x14ac:dyDescent="0.2">
      <c r="A37" t="s">
        <v>67</v>
      </c>
      <c r="B37" t="s">
        <v>23</v>
      </c>
    </row>
    <row r="38" spans="1:3" x14ac:dyDescent="0.2">
      <c r="A38" s="12" t="s">
        <v>154</v>
      </c>
      <c r="B38" t="s">
        <v>23</v>
      </c>
      <c r="C38" t="str">
        <f>_xlfn.CONCAT(A38,"|",A39,"|",A40:A40,"|",A41)</f>
        <v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ขีดความสามารถในการรองรับนักท่องเที่ยว|050401V03F04 ศักยภาพของอุตสาหกรรมและบริการเชื่อมโยง</v>
      </c>
    </row>
    <row r="39" spans="1:3" x14ac:dyDescent="0.2">
      <c r="A39" s="12" t="s">
        <v>155</v>
      </c>
      <c r="B39" t="s">
        <v>23</v>
      </c>
    </row>
    <row r="40" spans="1:3" x14ac:dyDescent="0.2">
      <c r="A40" s="12" t="s">
        <v>156</v>
      </c>
      <c r="B40" t="s">
        <v>23</v>
      </c>
    </row>
    <row r="41" spans="1:3" x14ac:dyDescent="0.2">
      <c r="A41" s="12" t="s">
        <v>157</v>
      </c>
      <c r="B41" t="s">
        <v>23</v>
      </c>
    </row>
    <row r="42" spans="1:3" x14ac:dyDescent="0.2">
      <c r="A42" s="7" t="s">
        <v>158</v>
      </c>
      <c r="B42" t="s">
        <v>23</v>
      </c>
      <c r="C42" t="str">
        <f>_xlfn.CONCAT(A42,"|",A43,"|",A44:A44,"|",A45,"|",A46,"|",A47,"|",A48)</f>
        <v>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กลไกการมีส่วนร่วมในการตัดสินใจและพัฒนาเมืองของประชาชน|060101V02F01 ระบบสาธารณูปโภคพื้นฐาน และเทคโนโลยีสารสนเทศ|060101V03F01 การจัดเก็บข้อมูล|060101V04F05 การลงทุนร่วมระหว่างภาครัฐกับภาคเอกชน|060101V05F03 การกำหนดแผนเมืองอัจฉริยะระดับพื้นที่ที่สอดคล้องกับเป้าหมายการพัฒนา|060101V06F01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</v>
      </c>
    </row>
    <row r="43" spans="1:3" x14ac:dyDescent="0.2">
      <c r="A43" s="7" t="s">
        <v>132</v>
      </c>
      <c r="B43" t="s">
        <v>23</v>
      </c>
    </row>
    <row r="44" spans="1:3" x14ac:dyDescent="0.2">
      <c r="A44" s="7" t="s">
        <v>133</v>
      </c>
      <c r="B44" t="s">
        <v>23</v>
      </c>
    </row>
    <row r="45" spans="1:3" x14ac:dyDescent="0.2">
      <c r="A45" s="7" t="s">
        <v>134</v>
      </c>
      <c r="B45" t="s">
        <v>23</v>
      </c>
    </row>
    <row r="46" spans="1:3" x14ac:dyDescent="0.2">
      <c r="A46" s="7" t="s">
        <v>135</v>
      </c>
      <c r="B46" t="s">
        <v>23</v>
      </c>
    </row>
    <row r="47" spans="1:3" x14ac:dyDescent="0.2">
      <c r="A47" s="7" t="s">
        <v>136</v>
      </c>
      <c r="B47" t="s">
        <v>23</v>
      </c>
    </row>
    <row r="48" spans="1:3" x14ac:dyDescent="0.2">
      <c r="A48" s="7" t="s">
        <v>159</v>
      </c>
      <c r="B48" t="s">
        <v>23</v>
      </c>
    </row>
    <row r="49" spans="1:3" x14ac:dyDescent="0.2">
      <c r="A49" s="11" t="s">
        <v>160</v>
      </c>
      <c r="B49" t="s">
        <v>23</v>
      </c>
      <c r="C49" t="str">
        <f>_xlfn.CONCAT(A49,"|",A50,)</f>
        <v>060201V01F01 โครงสร้างพื้นฐานเพื่อรองรับการพัฒนาเมือง การจัดการมลพิษ สิ่งแวดล้อมและความปลอดภัย|060201V04F02 โครงสร้างการบริหารจัดการเมือง</v>
      </c>
    </row>
    <row r="50" spans="1:3" x14ac:dyDescent="0.2">
      <c r="A50" s="11" t="s">
        <v>161</v>
      </c>
      <c r="B50" t="s">
        <v>23</v>
      </c>
    </row>
    <row r="51" spans="1:3" x14ac:dyDescent="0.2">
      <c r="A51" t="s">
        <v>162</v>
      </c>
      <c r="B51" t="s">
        <v>23</v>
      </c>
      <c r="C51" t="str">
        <f>_xlfn.CONCAT(A52,"|",A53:A53)</f>
        <v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v>
      </c>
    </row>
    <row r="52" spans="1:3" x14ac:dyDescent="0.2">
      <c r="A52" s="11" t="s">
        <v>232</v>
      </c>
      <c r="B52" t="s">
        <v>23</v>
      </c>
    </row>
    <row r="53" spans="1:3" x14ac:dyDescent="0.2">
      <c r="A53" s="11" t="s">
        <v>233</v>
      </c>
      <c r="B53" t="s">
        <v>23</v>
      </c>
    </row>
    <row r="54" spans="1:3" x14ac:dyDescent="0.2">
      <c r="A54" s="8" t="s">
        <v>163</v>
      </c>
      <c r="B54" t="s">
        <v>23</v>
      </c>
      <c r="C54" t="str">
        <f>_xlfn.CONCAT(A54,"|",A55,"|",A56:A56,"|",A57,"|",A58,"|",A59)</f>
        <v>070105V01F01 การศึกษา ทักษะ ความรู้ ประสบการณ์|070105V01F02 การปฏิบัติตามระเบียบ กฏจราจร|070105V02F03 การบำรุงรักษา|070105V04F02 กลไกการช่วยเหลือ การส่งต่อคนเจ็บ|070105V05F02 การรณรงค์ให้ความรู้ และการประชาสัมพันธ์|070105V05F03 การใช้เทคโนโลยีเพื่อเสริมสร้างความปลอดภัย</v>
      </c>
    </row>
    <row r="55" spans="1:3" x14ac:dyDescent="0.2">
      <c r="A55" s="8" t="s">
        <v>137</v>
      </c>
      <c r="B55" t="s">
        <v>23</v>
      </c>
    </row>
    <row r="56" spans="1:3" x14ac:dyDescent="0.2">
      <c r="A56" s="8" t="s">
        <v>138</v>
      </c>
      <c r="B56" t="s">
        <v>23</v>
      </c>
    </row>
    <row r="57" spans="1:3" x14ac:dyDescent="0.2">
      <c r="A57" s="8" t="s">
        <v>139</v>
      </c>
      <c r="B57" t="s">
        <v>23</v>
      </c>
    </row>
    <row r="58" spans="1:3" x14ac:dyDescent="0.2">
      <c r="A58" s="8" t="s">
        <v>140</v>
      </c>
      <c r="B58" t="s">
        <v>23</v>
      </c>
    </row>
    <row r="59" spans="1:3" x14ac:dyDescent="0.2">
      <c r="A59" s="8" t="s">
        <v>164</v>
      </c>
      <c r="B59" t="s">
        <v>23</v>
      </c>
    </row>
    <row r="60" spans="1:3" x14ac:dyDescent="0.2">
      <c r="A60" t="s">
        <v>165</v>
      </c>
      <c r="B60" t="s">
        <v>23</v>
      </c>
      <c r="C60" t="str">
        <f>_xlfn.CONCAT(A61,"|",A62:A62,"|",A63)</f>
        <v>110101V01F02 ความตระหนักรู้ของสังคมทุกภาคส่วน|110101V04F01 ระบบสิทธิประโยชน์สำหรับครอบครัว|110101V04F05 สภาพแวดล้อมทางกายภาพที่เหมาะสม</v>
      </c>
    </row>
    <row r="61" spans="1:3" x14ac:dyDescent="0.2">
      <c r="A61" s="13" t="s">
        <v>166</v>
      </c>
      <c r="B61" t="s">
        <v>23</v>
      </c>
    </row>
    <row r="62" spans="1:3" x14ac:dyDescent="0.2">
      <c r="A62" s="13" t="s">
        <v>167</v>
      </c>
      <c r="B62" t="s">
        <v>23</v>
      </c>
    </row>
    <row r="63" spans="1:3" x14ac:dyDescent="0.2">
      <c r="A63" s="13" t="s">
        <v>168</v>
      </c>
      <c r="B63" t="s">
        <v>23</v>
      </c>
    </row>
    <row r="64" spans="1:3" x14ac:dyDescent="0.2">
      <c r="A64" s="9" t="s">
        <v>169</v>
      </c>
      <c r="B64" t="s">
        <v>23</v>
      </c>
      <c r="C64" t="str">
        <f>_xlfn.CONCAT(A64,"|",A65,"|",A66:A66,"|",A67)</f>
        <v>110201V03F02 มาตรฐานงานบริการด้านการศึกษาเด็กปฐมวัย|110201V04F01 ระบบข้อมูลและสารสนเทศอนามัยการเจริญพันธุ์และเด็กปฐมวัย|110201V05F02 การขับเคลื่อนความร่วมมือระหว่างหน่วยงานที่เกี่ยวข้อง|110201V05F03 การมีส่วนร่วมของชุมชน</v>
      </c>
    </row>
    <row r="65" spans="1:3" x14ac:dyDescent="0.2">
      <c r="A65" s="9" t="s">
        <v>170</v>
      </c>
      <c r="B65" t="s">
        <v>23</v>
      </c>
    </row>
    <row r="66" spans="1:3" x14ac:dyDescent="0.2">
      <c r="A66" s="9" t="s">
        <v>171</v>
      </c>
      <c r="B66" t="s">
        <v>23</v>
      </c>
    </row>
    <row r="67" spans="1:3" x14ac:dyDescent="0.2">
      <c r="A67" s="9" t="s">
        <v>172</v>
      </c>
      <c r="B67" t="s">
        <v>23</v>
      </c>
    </row>
    <row r="68" spans="1:3" x14ac:dyDescent="0.2">
      <c r="A68" s="14" t="s">
        <v>173</v>
      </c>
      <c r="B68" t="s">
        <v>23</v>
      </c>
      <c r="C68" t="str">
        <f>_xlfn.CONCAT(A68,"|",A69,)</f>
        <v>110501V01F02 ภูมิคุ้มกันผู้สูงอายุ (กาย/จิต/สังคม)|110501V04F02 กิจกรรมทางสังคมที่ส่งเสริมการมีส่วนร่วมของผู้สูงอายุ</v>
      </c>
    </row>
    <row r="69" spans="1:3" x14ac:dyDescent="0.2">
      <c r="A69" s="14" t="s">
        <v>174</v>
      </c>
      <c r="B69" t="s">
        <v>23</v>
      </c>
    </row>
    <row r="70" spans="1:3" x14ac:dyDescent="0.2">
      <c r="A70" s="5" t="s">
        <v>175</v>
      </c>
      <c r="B70" t="s">
        <v>23</v>
      </c>
      <c r="C70" t="str">
        <f>_xlfn.CONCAT(A70,"|",A71,"|",A72:A72,"|",A73)</f>
        <v>130101V02F01 องค์กรต้นแบบด้านสุขภาพ|130101V02F02 มาตรการและนโยบายการมีส่วนร่วมของทุกภาคส่วนที่ชัดเจน|130101V04F02 การตระหนักถึงความสำคัญของการมีสุขภาวะที่ดี|130101V05F04 ระบบฐานข้อมูลด้านสุขภาพ</v>
      </c>
    </row>
    <row r="71" spans="1:3" x14ac:dyDescent="0.2">
      <c r="A71" s="5" t="s">
        <v>176</v>
      </c>
      <c r="B71" t="s">
        <v>23</v>
      </c>
    </row>
    <row r="72" spans="1:3" x14ac:dyDescent="0.2">
      <c r="A72" s="5" t="s">
        <v>177</v>
      </c>
      <c r="B72" t="s">
        <v>23</v>
      </c>
    </row>
    <row r="73" spans="1:3" x14ac:dyDescent="0.2">
      <c r="A73" s="5" t="s">
        <v>178</v>
      </c>
      <c r="B73" t="s">
        <v>23</v>
      </c>
    </row>
    <row r="74" spans="1:3" x14ac:dyDescent="0.2">
      <c r="A74" s="15" t="s">
        <v>179</v>
      </c>
      <c r="B74" t="s">
        <v>23</v>
      </c>
      <c r="C74" t="str">
        <f>_xlfn.CONCAT(A74,"|",A75,)</f>
        <v>130201V01F01 สถานที่ที่อื้อต่อกิจกรรมด้านสุขภาพ|130201V01F02 โครงสร้างพื้นฐานบริการสาธารณะเป็น Universal Design</v>
      </c>
    </row>
    <row r="75" spans="1:3" x14ac:dyDescent="0.2">
      <c r="A75" s="15" t="s">
        <v>180</v>
      </c>
      <c r="B75" t="s">
        <v>23</v>
      </c>
    </row>
    <row r="76" spans="1:3" x14ac:dyDescent="0.2">
      <c r="A76" t="s">
        <v>181</v>
      </c>
      <c r="B76" t="s">
        <v>23</v>
      </c>
    </row>
    <row r="77" spans="1:3" x14ac:dyDescent="0.2">
      <c r="A77" t="s">
        <v>182</v>
      </c>
      <c r="B77" t="s">
        <v>23</v>
      </c>
      <c r="C77" s="9" t="str">
        <f>_xlfn.CONCAT(A78,"|",A79:A79,"|",A80)</f>
        <v>150202V03F01 เครือข่ายชุมชนในการดูแลผู้สูงอายุ ครอบครัว และบุคลากร|150202V05F01 โครงสร้างพื้นฐานและสิ่งอำนวยความสะดวกสำหรับผู้สูงอายุ|150202V05F07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v>
      </c>
    </row>
    <row r="78" spans="1:3" x14ac:dyDescent="0.2">
      <c r="A78" s="9" t="s">
        <v>183</v>
      </c>
      <c r="B78" t="s">
        <v>23</v>
      </c>
    </row>
    <row r="79" spans="1:3" x14ac:dyDescent="0.2">
      <c r="A79" s="9" t="s">
        <v>184</v>
      </c>
      <c r="B79" t="s">
        <v>23</v>
      </c>
    </row>
    <row r="80" spans="1:3" x14ac:dyDescent="0.2">
      <c r="A80" s="9" t="s">
        <v>185</v>
      </c>
      <c r="B80" t="s">
        <v>23</v>
      </c>
    </row>
    <row r="81" spans="1:3" x14ac:dyDescent="0.2">
      <c r="A81" t="s">
        <v>186</v>
      </c>
      <c r="B81" t="s">
        <v>23</v>
      </c>
      <c r="C81" s="13" t="str">
        <f>_xlfn.CONCAT(A82,"|",A83:A83,"|",A84)</f>
        <v>170101V01F03 มาตรการด้านการเงินการคลังเพื่อจัดสวัสดิการที่ครอบคลุม|170101V03F01 ระบบข้อมูลด้านการคุ้มครองและหลักประกันทางสังคม|170101V03F05 ศักยภาพกลุ่มเป้าหมาย (ทักษะ องค์ความรู้)</v>
      </c>
    </row>
    <row r="82" spans="1:3" x14ac:dyDescent="0.2">
      <c r="A82" s="13" t="s">
        <v>187</v>
      </c>
      <c r="B82" t="s">
        <v>23</v>
      </c>
    </row>
    <row r="83" spans="1:3" x14ac:dyDescent="0.2">
      <c r="A83" s="13" t="s">
        <v>188</v>
      </c>
      <c r="B83" t="s">
        <v>23</v>
      </c>
    </row>
    <row r="84" spans="1:3" x14ac:dyDescent="0.2">
      <c r="A84" s="13" t="s">
        <v>189</v>
      </c>
      <c r="B84" t="s">
        <v>23</v>
      </c>
    </row>
    <row r="85" spans="1:3" x14ac:dyDescent="0.2">
      <c r="A85" s="16" t="s">
        <v>190</v>
      </c>
      <c r="B85" t="s">
        <v>23</v>
      </c>
      <c r="C85" t="str">
        <f>_xlfn.CONCAT(A85,"|",A86,)</f>
        <v>180102V01F03 การแก้ไขปัญหาไฟป่าและหมอกควัน|180102V05F01 การบริหารจัดการพื้นที่สีเขียว</v>
      </c>
    </row>
    <row r="86" spans="1:3" x14ac:dyDescent="0.2">
      <c r="A86" s="16" t="s">
        <v>191</v>
      </c>
      <c r="B86" t="s">
        <v>23</v>
      </c>
    </row>
    <row r="87" spans="1:3" x14ac:dyDescent="0.2">
      <c r="A87" s="6" t="s">
        <v>192</v>
      </c>
      <c r="B87" t="s">
        <v>23</v>
      </c>
      <c r="C87" t="e">
        <f ca="1">CO+NCAT(A88,"|",A89,)</f>
        <v>#NAME?</v>
      </c>
    </row>
    <row r="88" spans="1:3" x14ac:dyDescent="0.2">
      <c r="A88" s="17" t="s">
        <v>193</v>
      </c>
      <c r="B88" t="s">
        <v>23</v>
      </c>
    </row>
    <row r="89" spans="1:3" x14ac:dyDescent="0.2">
      <c r="A89" s="17" t="s">
        <v>194</v>
      </c>
      <c r="B89" t="s">
        <v>23</v>
      </c>
    </row>
    <row r="90" spans="1:3" x14ac:dyDescent="0.2">
      <c r="A90" s="15" t="s">
        <v>195</v>
      </c>
      <c r="B90" t="s">
        <v>23</v>
      </c>
      <c r="C90" t="str">
        <f>_xlfn.CONCAT(A90,"|",A91,"|",A92:A92,"|",A93,"|",A94,"|",A95,"|",A96,"|",A97,"|",A98,"|",A99)</f>
        <v>180402V02F02 การจัดหาเครื่องตรวจวัดคุณภาพอากาศและเพิ่มทักษะในการตรวจวัด|180403V01F01 การแยกประเภทขยะจากแหล่งกำเนิดมลพิษ|180403V01F02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และสารเคมี|180403V04F02 สมรรถนะบุคลากรและหน่วยงานที่เกี่ยวข้อง|180403V04F03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รวมถึงการเฝ้าระวัง|180403V04F06 ข้อมูลและฐานข้อมูลที่เกี่ยวข้อง</v>
      </c>
    </row>
    <row r="91" spans="1:3" x14ac:dyDescent="0.2">
      <c r="A91" s="15" t="s">
        <v>196</v>
      </c>
      <c r="B91" t="s">
        <v>23</v>
      </c>
    </row>
    <row r="92" spans="1:3" x14ac:dyDescent="0.2">
      <c r="A92" s="15" t="s">
        <v>197</v>
      </c>
      <c r="B92" t="s">
        <v>23</v>
      </c>
    </row>
    <row r="93" spans="1:3" x14ac:dyDescent="0.2">
      <c r="A93" s="15" t="s">
        <v>198</v>
      </c>
      <c r="B93" t="s">
        <v>23</v>
      </c>
    </row>
    <row r="94" spans="1:3" x14ac:dyDescent="0.2">
      <c r="A94" s="15" t="s">
        <v>199</v>
      </c>
      <c r="B94" t="s">
        <v>23</v>
      </c>
    </row>
    <row r="95" spans="1:3" x14ac:dyDescent="0.2">
      <c r="A95" s="15" t="s">
        <v>200</v>
      </c>
      <c r="B95" t="s">
        <v>23</v>
      </c>
    </row>
    <row r="96" spans="1:3" x14ac:dyDescent="0.2">
      <c r="A96" s="15" t="s">
        <v>201</v>
      </c>
      <c r="B96" t="s">
        <v>23</v>
      </c>
    </row>
    <row r="97" spans="1:3" x14ac:dyDescent="0.2">
      <c r="A97" s="15" t="s">
        <v>202</v>
      </c>
      <c r="B97" t="s">
        <v>23</v>
      </c>
    </row>
    <row r="98" spans="1:3" x14ac:dyDescent="0.2">
      <c r="A98" s="15" t="s">
        <v>203</v>
      </c>
      <c r="B98" t="s">
        <v>23</v>
      </c>
    </row>
    <row r="99" spans="1:3" x14ac:dyDescent="0.2">
      <c r="A99" s="15" t="s">
        <v>204</v>
      </c>
      <c r="B99" t="s">
        <v>23</v>
      </c>
    </row>
    <row r="100" spans="1:3" x14ac:dyDescent="0.2">
      <c r="A100" t="s">
        <v>205</v>
      </c>
      <c r="B100" t="s">
        <v>23</v>
      </c>
    </row>
    <row r="101" spans="1:3" x14ac:dyDescent="0.2">
      <c r="A101" s="16" t="s">
        <v>141</v>
      </c>
      <c r="B101" t="s">
        <v>23</v>
      </c>
      <c r="C101" t="str">
        <f>_xlfn.CONCAT(A101,"|",A102,"|",A103:A103,"|",A104,"|",A105,"|",A106,"|",A107,"|",A108)</f>
        <v>190102V01F02 ความพร้อมในการให้ความช่วยเหลือกรณีเกิดภัยพิบัติ|190102V02F03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</v>
      </c>
    </row>
    <row r="102" spans="1:3" x14ac:dyDescent="0.2">
      <c r="A102" s="16" t="s">
        <v>206</v>
      </c>
      <c r="B102" t="s">
        <v>23</v>
      </c>
    </row>
    <row r="103" spans="1:3" x14ac:dyDescent="0.2">
      <c r="A103" s="16" t="s">
        <v>207</v>
      </c>
      <c r="B103" t="s">
        <v>23</v>
      </c>
    </row>
    <row r="104" spans="1:3" x14ac:dyDescent="0.2">
      <c r="A104" s="16" t="s">
        <v>142</v>
      </c>
      <c r="B104" t="s">
        <v>23</v>
      </c>
    </row>
    <row r="105" spans="1:3" x14ac:dyDescent="0.2">
      <c r="A105" s="16" t="s">
        <v>143</v>
      </c>
      <c r="B105" t="s">
        <v>23</v>
      </c>
    </row>
    <row r="106" spans="1:3" x14ac:dyDescent="0.2">
      <c r="A106" s="16" t="s">
        <v>208</v>
      </c>
      <c r="B106" t="s">
        <v>23</v>
      </c>
    </row>
    <row r="107" spans="1:3" x14ac:dyDescent="0.2">
      <c r="A107" s="16" t="s">
        <v>209</v>
      </c>
      <c r="B107" t="s">
        <v>23</v>
      </c>
    </row>
    <row r="108" spans="1:3" x14ac:dyDescent="0.2">
      <c r="A108" s="16" t="s">
        <v>144</v>
      </c>
      <c r="B108" t="s">
        <v>23</v>
      </c>
    </row>
    <row r="109" spans="1:3" x14ac:dyDescent="0.2">
      <c r="A109" s="18" t="s">
        <v>210</v>
      </c>
      <c r="B109" t="s">
        <v>23</v>
      </c>
      <c r="C109" t="str">
        <f>_xlfn.CONCAT(A109,"|",A110,)</f>
        <v>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</v>
      </c>
    </row>
    <row r="110" spans="1:3" x14ac:dyDescent="0.2">
      <c r="A110" s="18" t="s">
        <v>211</v>
      </c>
      <c r="B110" t="s">
        <v>23</v>
      </c>
    </row>
    <row r="111" spans="1:3" x14ac:dyDescent="0.2">
      <c r="A111" s="19" t="s">
        <v>212</v>
      </c>
      <c r="B111" t="s">
        <v>23</v>
      </c>
      <c r="C111" t="str">
        <f>_xlfn.CONCAT(A111,"|",A112,"|",A113:A113,"|",A114,"|",A115,"|",A116,"|",A117,"|",A118)</f>
        <v>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การป้องกันการรุกล้ำแนวเขตแม่น้ำและแหล่งน้ำธรรมชาติ|190301V02F02 แผนอนุรักษ์และฟื้นฟู แม่น้ำ ลำน้ำที่ผ่านชุมชน พื้นที่ชุ่มน้ำ|190301V02F03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การบังคับใช้กฎหมายหรือระเบียบที่เกี่ยวข้อง|190301V03F03 การมีส่วนร่วมและการบูรณาการหน่วยงานที่เกี่ยวข้อง|190301V03F04 การไกล่เกลี่ย ข้อพิพาท</v>
      </c>
    </row>
    <row r="112" spans="1:3" x14ac:dyDescent="0.2">
      <c r="A112" s="19" t="s">
        <v>213</v>
      </c>
      <c r="B112" t="s">
        <v>23</v>
      </c>
    </row>
    <row r="113" spans="1:3" x14ac:dyDescent="0.2">
      <c r="A113" s="19" t="s">
        <v>214</v>
      </c>
      <c r="B113" t="s">
        <v>23</v>
      </c>
    </row>
    <row r="114" spans="1:3" x14ac:dyDescent="0.2">
      <c r="A114" s="19" t="s">
        <v>215</v>
      </c>
      <c r="B114" t="s">
        <v>23</v>
      </c>
    </row>
    <row r="115" spans="1:3" x14ac:dyDescent="0.2">
      <c r="A115" s="19" t="s">
        <v>216</v>
      </c>
      <c r="B115" t="s">
        <v>23</v>
      </c>
    </row>
    <row r="116" spans="1:3" x14ac:dyDescent="0.2">
      <c r="A116" s="19" t="s">
        <v>217</v>
      </c>
      <c r="B116" t="s">
        <v>23</v>
      </c>
    </row>
    <row r="117" spans="1:3" x14ac:dyDescent="0.2">
      <c r="A117" s="19" t="s">
        <v>218</v>
      </c>
      <c r="B117" t="s">
        <v>23</v>
      </c>
    </row>
    <row r="118" spans="1:3" x14ac:dyDescent="0.2">
      <c r="A118" s="19" t="s">
        <v>219</v>
      </c>
      <c r="B118" t="s">
        <v>23</v>
      </c>
    </row>
    <row r="119" spans="1:3" x14ac:dyDescent="0.2">
      <c r="A119" s="5" t="s">
        <v>220</v>
      </c>
      <c r="B119" t="s">
        <v>23</v>
      </c>
      <c r="C119" t="str">
        <f>_xlfn.CONCAT(A119,"|",A120,"|",A121:A121,"|",A122,"|",A123,"|",A124,"|",A125,"|",A126,"|",A127,"|",A128)</f>
        <v>200302V01F01 แผนพัฒนาท้องถิ่นที่ตอบสนองความต้องการของประชาชน|200302V02F01 ช่องทางการมีส่วนร่วมของประชาชนและภาคีเครือข่ายในการแสดงความต้องการ|200302V02F02 ข้อมูลของหน่วยงานภาครัฐที่เข้าถึงง่ายและครอบคลุมทุกกลุ่มเป้าหมาย|200302V02F03 ช่องทางการแสดงความคิดเห็นของประชาชนที่เข้าถึงได้ง่าย|200302V03F01 ช่องทางประชาสัมพันธ์ที่ประชาชนสามารถเข้าถึงได้ง่าย|200302V03F01 ช่องทางประชาสัมพันธ์ที่ประชาชนสามารถเข้าถึงได้ง่าย|200302V03F02 ช่องทางการรับบริการที่มีมาตรฐานและเหมาะสมกับประชาชนทุกกลุ่ม|200302V04F01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ในการจัดการบริการสาธารณะและกิจกรรมให้กับประชาชนตามอำนาจหน้าที่|200302V04F02 บุคลากรอปท. ที่มีความรู้ ความสามารถ และทักษะในการปฏิบัติหน้าที่ได้อย่างมีประสิทธิภาพ|200302V04F03 ระบบฐานข้อมูลที่ทันสมัย ถูกต้อง เป็นปัจจุบัน เพื่อสนับสนุนการจัดบริการสาธารณะของ อปท.</v>
      </c>
    </row>
    <row r="120" spans="1:3" x14ac:dyDescent="0.2">
      <c r="A120" s="5" t="s">
        <v>145</v>
      </c>
      <c r="B120" t="s">
        <v>23</v>
      </c>
    </row>
    <row r="121" spans="1:3" x14ac:dyDescent="0.2">
      <c r="A121" s="5" t="s">
        <v>221</v>
      </c>
      <c r="B121" t="s">
        <v>23</v>
      </c>
    </row>
    <row r="122" spans="1:3" x14ac:dyDescent="0.2">
      <c r="A122" s="5" t="s">
        <v>222</v>
      </c>
      <c r="B122" t="s">
        <v>23</v>
      </c>
    </row>
    <row r="123" spans="1:3" x14ac:dyDescent="0.2">
      <c r="A123" s="5" t="s">
        <v>146</v>
      </c>
      <c r="B123" t="s">
        <v>23</v>
      </c>
    </row>
    <row r="124" spans="1:3" x14ac:dyDescent="0.2">
      <c r="A124" s="5" t="s">
        <v>146</v>
      </c>
      <c r="B124" t="s">
        <v>23</v>
      </c>
    </row>
    <row r="125" spans="1:3" x14ac:dyDescent="0.2">
      <c r="A125" s="5" t="s">
        <v>223</v>
      </c>
      <c r="B125" t="s">
        <v>23</v>
      </c>
    </row>
    <row r="126" spans="1:3" x14ac:dyDescent="0.2">
      <c r="A126" s="5" t="s">
        <v>224</v>
      </c>
      <c r="B126" t="s">
        <v>23</v>
      </c>
    </row>
    <row r="127" spans="1:3" x14ac:dyDescent="0.2">
      <c r="A127" s="5" t="s">
        <v>147</v>
      </c>
      <c r="B127" t="s">
        <v>23</v>
      </c>
    </row>
    <row r="128" spans="1:3" x14ac:dyDescent="0.2">
      <c r="A128" s="5" t="s">
        <v>225</v>
      </c>
      <c r="B128" t="s">
        <v>23</v>
      </c>
    </row>
    <row r="129" spans="1:3" x14ac:dyDescent="0.2">
      <c r="A129" t="s">
        <v>226</v>
      </c>
      <c r="B129" t="s">
        <v>23</v>
      </c>
      <c r="C129" t="str">
        <f>_xlfn.CONCAT(A129,"|",A130,"|",A131:A131,"|",A132,"|",A133,"|",A134,"|",A135,"|",A136,"|",A137)</f>
        <v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การบังคับใช้มาตรการทางวินัยอย่างเคร่งครัด|210102V03F01 บทลงโทษที่เหมาะสม</v>
      </c>
    </row>
    <row r="130" spans="1:3" x14ac:dyDescent="0.2">
      <c r="A130" t="s">
        <v>148</v>
      </c>
      <c r="B130" t="s">
        <v>23</v>
      </c>
    </row>
    <row r="131" spans="1:3" x14ac:dyDescent="0.2">
      <c r="A131" t="s">
        <v>227</v>
      </c>
      <c r="B131" t="s">
        <v>23</v>
      </c>
    </row>
    <row r="132" spans="1:3" x14ac:dyDescent="0.2">
      <c r="A132" t="s">
        <v>228</v>
      </c>
      <c r="B132" t="s">
        <v>23</v>
      </c>
    </row>
    <row r="133" spans="1:3" x14ac:dyDescent="0.2">
      <c r="A133" t="s">
        <v>149</v>
      </c>
      <c r="B133" t="s">
        <v>23</v>
      </c>
    </row>
    <row r="134" spans="1:3" x14ac:dyDescent="0.2">
      <c r="A134" t="s">
        <v>149</v>
      </c>
      <c r="B134" t="s">
        <v>23</v>
      </c>
    </row>
    <row r="135" spans="1:3" x14ac:dyDescent="0.2">
      <c r="A135" t="s">
        <v>229</v>
      </c>
      <c r="B135" t="s">
        <v>23</v>
      </c>
    </row>
    <row r="136" spans="1:3" x14ac:dyDescent="0.2">
      <c r="A136" t="s">
        <v>230</v>
      </c>
      <c r="B136" t="s">
        <v>23</v>
      </c>
    </row>
    <row r="137" spans="1:3" x14ac:dyDescent="0.2">
      <c r="A137" t="s">
        <v>150</v>
      </c>
      <c r="B137" t="s">
        <v>23</v>
      </c>
    </row>
    <row r="138" spans="1:3" x14ac:dyDescent="0.2">
      <c r="A138" s="20" t="s">
        <v>231</v>
      </c>
      <c r="B138" t="s">
        <v>23</v>
      </c>
    </row>
  </sheetData>
  <autoFilter ref="A33:D33" xr:uid="{B18065ED-272A-4101-98CD-766139FE5808}">
    <sortState ref="A34:D138">
      <sortCondition ref="A3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A8D7-923B-4DA4-9DF5-E7C495CFB43C}">
  <sheetPr filterMode="1"/>
  <dimension ref="A1:G79"/>
  <sheetViews>
    <sheetView topLeftCell="B54" zoomScale="115" zoomScaleNormal="115" workbookViewId="0">
      <selection activeCell="B19" sqref="B19"/>
    </sheetView>
  </sheetViews>
  <sheetFormatPr defaultColWidth="9.125" defaultRowHeight="14.25" x14ac:dyDescent="0.2"/>
  <cols>
    <col min="1" max="1" width="147.75" bestFit="1" customWidth="1"/>
    <col min="2" max="2" width="16.375" bestFit="1" customWidth="1"/>
    <col min="3" max="3" width="31.25" bestFit="1" customWidth="1"/>
    <col min="4" max="4" width="51.875" bestFit="1" customWidth="1"/>
    <col min="5" max="5" width="13.75" bestFit="1" customWidth="1"/>
  </cols>
  <sheetData>
    <row r="1" spans="1:4" x14ac:dyDescent="0.2">
      <c r="A1" t="s">
        <v>258</v>
      </c>
    </row>
    <row r="2" spans="1:4" x14ac:dyDescent="0.2">
      <c r="B2" t="s">
        <v>108</v>
      </c>
      <c r="C2" t="s">
        <v>259</v>
      </c>
      <c r="D2" t="s">
        <v>260</v>
      </c>
    </row>
    <row r="3" spans="1:4" x14ac:dyDescent="0.2">
      <c r="A3" t="s">
        <v>109</v>
      </c>
      <c r="B3" t="s">
        <v>23</v>
      </c>
    </row>
    <row r="4" spans="1:4" x14ac:dyDescent="0.2">
      <c r="A4" t="s">
        <v>24</v>
      </c>
      <c r="B4" t="s">
        <v>23</v>
      </c>
    </row>
    <row r="5" spans="1:4" x14ac:dyDescent="0.2">
      <c r="A5" t="s">
        <v>8</v>
      </c>
      <c r="B5" t="s">
        <v>23</v>
      </c>
    </row>
    <row r="6" spans="1:4" x14ac:dyDescent="0.2">
      <c r="A6" s="20" t="s">
        <v>261</v>
      </c>
      <c r="B6" s="20"/>
      <c r="C6" s="20" t="s">
        <v>23</v>
      </c>
    </row>
    <row r="7" spans="1:4" x14ac:dyDescent="0.2">
      <c r="A7" t="s">
        <v>111</v>
      </c>
      <c r="B7" t="s">
        <v>23</v>
      </c>
    </row>
    <row r="8" spans="1:4" x14ac:dyDescent="0.2">
      <c r="A8" s="20" t="s">
        <v>113</v>
      </c>
      <c r="B8" s="20"/>
      <c r="C8" s="20" t="s">
        <v>23</v>
      </c>
    </row>
    <row r="9" spans="1:4" x14ac:dyDescent="0.2">
      <c r="A9" t="s">
        <v>262</v>
      </c>
      <c r="B9" t="s">
        <v>23</v>
      </c>
    </row>
    <row r="10" spans="1:4" x14ac:dyDescent="0.2">
      <c r="A10" t="s">
        <v>263</v>
      </c>
      <c r="B10" t="s">
        <v>23</v>
      </c>
    </row>
    <row r="11" spans="1:4" x14ac:dyDescent="0.2">
      <c r="A11" t="s">
        <v>264</v>
      </c>
      <c r="B11" t="s">
        <v>23</v>
      </c>
    </row>
    <row r="12" spans="1:4" x14ac:dyDescent="0.2">
      <c r="A12" s="20" t="s">
        <v>36</v>
      </c>
      <c r="B12" s="20"/>
      <c r="C12" s="20" t="s">
        <v>23</v>
      </c>
    </row>
    <row r="13" spans="1:4" x14ac:dyDescent="0.2">
      <c r="A13" s="20" t="s">
        <v>115</v>
      </c>
      <c r="B13" s="20"/>
      <c r="C13" s="20" t="s">
        <v>23</v>
      </c>
    </row>
    <row r="14" spans="1:4" x14ac:dyDescent="0.2">
      <c r="A14" s="20" t="s">
        <v>119</v>
      </c>
      <c r="B14" s="20"/>
      <c r="C14" s="20" t="s">
        <v>23</v>
      </c>
    </row>
    <row r="15" spans="1:4" x14ac:dyDescent="0.2">
      <c r="A15" s="5" t="s">
        <v>44</v>
      </c>
      <c r="B15" s="5" t="s">
        <v>23</v>
      </c>
      <c r="C15" s="5"/>
      <c r="D15" s="5" t="s">
        <v>23</v>
      </c>
    </row>
    <row r="16" spans="1:4" x14ac:dyDescent="0.2">
      <c r="A16" t="s">
        <v>265</v>
      </c>
      <c r="B16" t="s">
        <v>23</v>
      </c>
    </row>
    <row r="17" spans="1:3" x14ac:dyDescent="0.2">
      <c r="A17" t="s">
        <v>11</v>
      </c>
      <c r="B17" t="s">
        <v>23</v>
      </c>
    </row>
    <row r="18" spans="1:3" x14ac:dyDescent="0.2">
      <c r="A18" t="s">
        <v>15</v>
      </c>
      <c r="B18" t="s">
        <v>23</v>
      </c>
    </row>
    <row r="24" spans="1:3" x14ac:dyDescent="0.2">
      <c r="A24" t="s">
        <v>258</v>
      </c>
    </row>
    <row r="25" spans="1:3" x14ac:dyDescent="0.2">
      <c r="B25" t="s">
        <v>108</v>
      </c>
      <c r="C25" t="s">
        <v>131</v>
      </c>
    </row>
    <row r="26" spans="1:3" hidden="1" x14ac:dyDescent="0.2">
      <c r="A26" t="s">
        <v>140</v>
      </c>
      <c r="C26" t="s">
        <v>23</v>
      </c>
    </row>
    <row r="27" spans="1:3" x14ac:dyDescent="0.2">
      <c r="A27" t="s">
        <v>266</v>
      </c>
      <c r="B27" t="s">
        <v>23</v>
      </c>
    </row>
    <row r="28" spans="1:3" x14ac:dyDescent="0.2">
      <c r="A28" t="s">
        <v>267</v>
      </c>
      <c r="B28" t="s">
        <v>23</v>
      </c>
    </row>
    <row r="29" spans="1:3" x14ac:dyDescent="0.2">
      <c r="A29" t="s">
        <v>16</v>
      </c>
      <c r="B29" t="s">
        <v>23</v>
      </c>
    </row>
    <row r="30" spans="1:3" hidden="1" x14ac:dyDescent="0.2">
      <c r="A30" t="s">
        <v>268</v>
      </c>
    </row>
    <row r="31" spans="1:3" hidden="1" x14ac:dyDescent="0.2">
      <c r="B31" t="s">
        <v>108</v>
      </c>
      <c r="C31" t="s">
        <v>131</v>
      </c>
    </row>
    <row r="32" spans="1:3" x14ac:dyDescent="0.2">
      <c r="A32" t="s">
        <v>269</v>
      </c>
      <c r="B32" t="s">
        <v>23</v>
      </c>
    </row>
    <row r="33" spans="1:3" x14ac:dyDescent="0.2">
      <c r="A33" t="s">
        <v>270</v>
      </c>
      <c r="B33" t="s">
        <v>23</v>
      </c>
    </row>
    <row r="34" spans="1:3" x14ac:dyDescent="0.2">
      <c r="A34" t="s">
        <v>271</v>
      </c>
      <c r="B34" t="s">
        <v>23</v>
      </c>
    </row>
    <row r="35" spans="1:3" x14ac:dyDescent="0.2">
      <c r="A35" t="s">
        <v>272</v>
      </c>
      <c r="B35" t="s">
        <v>23</v>
      </c>
    </row>
    <row r="36" spans="1:3" x14ac:dyDescent="0.2">
      <c r="A36" t="s">
        <v>273</v>
      </c>
      <c r="B36" t="s">
        <v>23</v>
      </c>
    </row>
    <row r="37" spans="1:3" x14ac:dyDescent="0.2">
      <c r="A37" t="s">
        <v>274</v>
      </c>
      <c r="B37" t="s">
        <v>23</v>
      </c>
    </row>
    <row r="38" spans="1:3" hidden="1" x14ac:dyDescent="0.2">
      <c r="A38" t="s">
        <v>275</v>
      </c>
      <c r="C38" t="s">
        <v>23</v>
      </c>
    </row>
    <row r="39" spans="1:3" x14ac:dyDescent="0.2">
      <c r="A39" t="s">
        <v>134</v>
      </c>
      <c r="B39" t="s">
        <v>23</v>
      </c>
    </row>
    <row r="40" spans="1:3" x14ac:dyDescent="0.2">
      <c r="A40" t="s">
        <v>276</v>
      </c>
      <c r="B40" t="s">
        <v>23</v>
      </c>
    </row>
    <row r="41" spans="1:3" x14ac:dyDescent="0.2">
      <c r="A41" t="s">
        <v>277</v>
      </c>
      <c r="B41" t="s">
        <v>23</v>
      </c>
    </row>
    <row r="42" spans="1:3" x14ac:dyDescent="0.2">
      <c r="A42" t="s">
        <v>278</v>
      </c>
      <c r="B42" t="s">
        <v>23</v>
      </c>
    </row>
    <row r="43" spans="1:3" x14ac:dyDescent="0.2">
      <c r="A43" t="s">
        <v>279</v>
      </c>
      <c r="B43" t="s">
        <v>23</v>
      </c>
    </row>
    <row r="44" spans="1:3" hidden="1" x14ac:dyDescent="0.2">
      <c r="A44" t="s">
        <v>166</v>
      </c>
      <c r="C44" t="s">
        <v>23</v>
      </c>
    </row>
    <row r="45" spans="1:3" hidden="1" x14ac:dyDescent="0.2">
      <c r="A45" t="s">
        <v>280</v>
      </c>
      <c r="C45" t="s">
        <v>23</v>
      </c>
    </row>
    <row r="46" spans="1:3" hidden="1" x14ac:dyDescent="0.2">
      <c r="A46" t="s">
        <v>281</v>
      </c>
      <c r="C46" t="s">
        <v>23</v>
      </c>
    </row>
    <row r="47" spans="1:3" hidden="1" x14ac:dyDescent="0.2">
      <c r="A47" t="s">
        <v>182</v>
      </c>
      <c r="C47" t="s">
        <v>23</v>
      </c>
    </row>
    <row r="48" spans="1:3" x14ac:dyDescent="0.2">
      <c r="A48" t="s">
        <v>282</v>
      </c>
      <c r="B48" t="s">
        <v>23</v>
      </c>
    </row>
    <row r="49" spans="1:2" x14ac:dyDescent="0.2">
      <c r="A49" t="s">
        <v>283</v>
      </c>
      <c r="B49" t="s">
        <v>23</v>
      </c>
    </row>
    <row r="50" spans="1:2" x14ac:dyDescent="0.2">
      <c r="A50" t="s">
        <v>284</v>
      </c>
      <c r="B50" t="s">
        <v>23</v>
      </c>
    </row>
    <row r="51" spans="1:2" x14ac:dyDescent="0.2">
      <c r="A51" t="s">
        <v>285</v>
      </c>
      <c r="B51" t="s">
        <v>23</v>
      </c>
    </row>
    <row r="52" spans="1:2" x14ac:dyDescent="0.2">
      <c r="A52" t="s">
        <v>286</v>
      </c>
      <c r="B52" t="s">
        <v>23</v>
      </c>
    </row>
    <row r="53" spans="1:2" x14ac:dyDescent="0.2">
      <c r="A53" t="s">
        <v>17</v>
      </c>
      <c r="B53" t="s">
        <v>23</v>
      </c>
    </row>
    <row r="57" spans="1:2" x14ac:dyDescent="0.2">
      <c r="A57" t="s">
        <v>269</v>
      </c>
    </row>
    <row r="58" spans="1:2" x14ac:dyDescent="0.2">
      <c r="A58" s="21" t="s">
        <v>270</v>
      </c>
      <c r="B58" s="9" t="str">
        <f>_xlfn.CONCAT(A58,"|",A59)</f>
        <v>010201V01F03 การปฏิบัติงานเชิงรุก|010201V04F03 การสร้างความเข้าใจให้กับประชาชน</v>
      </c>
    </row>
    <row r="59" spans="1:2" x14ac:dyDescent="0.2">
      <c r="A59" s="21" t="s">
        <v>271</v>
      </c>
    </row>
    <row r="60" spans="1:2" x14ac:dyDescent="0.2">
      <c r="A60" s="14" t="s">
        <v>272</v>
      </c>
      <c r="B60" s="9" t="str">
        <f>_xlfn.CONCAT(A60,"|",A61,"|",A62)</f>
        <v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v>
      </c>
    </row>
    <row r="61" spans="1:2" x14ac:dyDescent="0.2">
      <c r="A61" s="14" t="s">
        <v>273</v>
      </c>
    </row>
    <row r="62" spans="1:2" x14ac:dyDescent="0.2">
      <c r="A62" s="14" t="s">
        <v>274</v>
      </c>
    </row>
    <row r="63" spans="1:2" x14ac:dyDescent="0.2">
      <c r="A63" s="22" t="s">
        <v>134</v>
      </c>
      <c r="B63" s="9" t="str">
        <f>_xlfn.CONCAT(A63,"|",A64,"|",C79)</f>
        <v>060101V03F01 การจัดเก็บข้อมูล|060101V03F03 การเชื่อมโยงและแลกเปลี่ยนข้อมูล|060101V06F02 การสร้างการรับรู้ภาคประชาชน</v>
      </c>
    </row>
    <row r="64" spans="1:2" x14ac:dyDescent="0.2">
      <c r="A64" s="22" t="s">
        <v>276</v>
      </c>
    </row>
    <row r="65" spans="1:7" x14ac:dyDescent="0.2">
      <c r="A65" t="s">
        <v>277</v>
      </c>
    </row>
    <row r="66" spans="1:7" x14ac:dyDescent="0.2">
      <c r="A66" t="s">
        <v>278</v>
      </c>
    </row>
    <row r="67" spans="1:7" x14ac:dyDescent="0.2">
      <c r="A67" t="s">
        <v>279</v>
      </c>
    </row>
    <row r="68" spans="1:7" x14ac:dyDescent="0.2">
      <c r="A68" s="23" t="s">
        <v>282</v>
      </c>
      <c r="B68" s="9" t="str">
        <f>_xlfn.CONCAT(A68,"|",A69)</f>
        <v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v>
      </c>
    </row>
    <row r="69" spans="1:7" x14ac:dyDescent="0.2">
      <c r="A69" s="23" t="s">
        <v>283</v>
      </c>
    </row>
    <row r="70" spans="1:7" x14ac:dyDescent="0.2">
      <c r="A70" t="s">
        <v>284</v>
      </c>
    </row>
    <row r="71" spans="1:7" x14ac:dyDescent="0.2">
      <c r="A71" s="5" t="s">
        <v>285</v>
      </c>
      <c r="B71" t="str">
        <f>_xlfn.CONCAT(A71,"|",A72,"|",A73,"|",A74,"|",A75)</f>
        <v>200101V01F01 โครงสร้างพื้นฐานดิจิทัล|200101V01F03 แพลตฟอร์มการให้บริการภาครัฐ|200101V01F04 การเชื่อมระบบกับแพลตฟอร์มกลางการบริการกลาง|200101V02F01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v>
      </c>
    </row>
    <row r="72" spans="1:7" x14ac:dyDescent="0.2">
      <c r="A72" s="5" t="s">
        <v>266</v>
      </c>
    </row>
    <row r="73" spans="1:7" x14ac:dyDescent="0.2">
      <c r="A73" s="5" t="s">
        <v>267</v>
      </c>
    </row>
    <row r="74" spans="1:7" x14ac:dyDescent="0.2">
      <c r="A74" s="5" t="s">
        <v>286</v>
      </c>
    </row>
    <row r="75" spans="1:7" x14ac:dyDescent="0.2">
      <c r="A75" s="5" t="s">
        <v>17</v>
      </c>
    </row>
    <row r="76" spans="1:7" x14ac:dyDescent="0.2">
      <c r="A76" t="s">
        <v>16</v>
      </c>
    </row>
    <row r="79" spans="1:7" ht="15" x14ac:dyDescent="0.25">
      <c r="B79" s="24" t="s">
        <v>291</v>
      </c>
      <c r="C79" t="s">
        <v>292</v>
      </c>
      <c r="D79" t="s">
        <v>277</v>
      </c>
      <c r="E79" t="s">
        <v>293</v>
      </c>
      <c r="F79" t="s">
        <v>294</v>
      </c>
      <c r="G79" t="s">
        <v>295</v>
      </c>
    </row>
  </sheetData>
  <autoFilter ref="A25:D53" xr:uid="{2D702DE6-790A-412E-8C72-61D38D556198}">
    <filterColumn colId="1">
      <filters>
        <filter val="✔"/>
      </filters>
    </filterColumn>
  </autoFilter>
  <sortState ref="A57:A76">
    <sortCondition ref="A5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F898-E419-4788-81DA-A2B7DF659B4D}">
  <dimension ref="A1:J48"/>
  <sheetViews>
    <sheetView workbookViewId="0">
      <selection activeCell="B19" sqref="B19"/>
    </sheetView>
  </sheetViews>
  <sheetFormatPr defaultRowHeight="14.25" x14ac:dyDescent="0.2"/>
  <cols>
    <col min="1" max="1" width="124.5" bestFit="1" customWidth="1"/>
  </cols>
  <sheetData>
    <row r="1" spans="1:2" x14ac:dyDescent="0.2">
      <c r="A1" t="s">
        <v>94</v>
      </c>
    </row>
    <row r="2" spans="1:2" x14ac:dyDescent="0.2">
      <c r="A2" t="s">
        <v>60</v>
      </c>
    </row>
    <row r="3" spans="1:2" x14ac:dyDescent="0.2">
      <c r="A3" t="s">
        <v>47</v>
      </c>
    </row>
    <row r="4" spans="1:2" x14ac:dyDescent="0.2">
      <c r="A4" t="s">
        <v>48</v>
      </c>
    </row>
    <row r="5" spans="1:2" x14ac:dyDescent="0.2">
      <c r="A5" t="s">
        <v>61</v>
      </c>
      <c r="B5" t="str">
        <f>_xlfn.CONCAT(A6,"|",A7)</f>
        <v>030602V03F01 ตลาดกลาง ศูนย์กระจาย และศูนย์จำหน่ายสินค้าทางการเกษตร|030602V04F02 การเข้าถึงแหล่งเงินทุน</v>
      </c>
    </row>
    <row r="6" spans="1:2" x14ac:dyDescent="0.2">
      <c r="A6" s="5" t="s">
        <v>62</v>
      </c>
    </row>
    <row r="7" spans="1:2" x14ac:dyDescent="0.2">
      <c r="A7" s="5" t="s">
        <v>63</v>
      </c>
    </row>
    <row r="8" spans="1:2" x14ac:dyDescent="0.2">
      <c r="A8" s="6" t="s">
        <v>49</v>
      </c>
      <c r="B8" t="str">
        <f>_xlfn.CONCAT(A8,"|",A9)</f>
        <v>050101V02F01 ความคิดสร้างสรรค์ ศิลปะ วัฒนธรรม และองค์ความรู้ของท้องถิ่น|050101V02F02 ศักยภาพชุมชน และผู้ประกอบการ</v>
      </c>
    </row>
    <row r="9" spans="1:2" x14ac:dyDescent="0.2">
      <c r="A9" t="s">
        <v>64</v>
      </c>
    </row>
    <row r="10" spans="1:2" x14ac:dyDescent="0.2">
      <c r="A10" s="5" t="s">
        <v>65</v>
      </c>
      <c r="B10" t="str">
        <f>_xlfn.CONCAT(A10,"|",A11,"|",A12)</f>
        <v>050102V02F03 วิถีชีวิต และบรรยากาศ|050102V02F04 เรื่องราวของชุมชน|050102V03F05 ศักยภาพของชุมชน</v>
      </c>
    </row>
    <row r="11" spans="1:2" x14ac:dyDescent="0.2">
      <c r="A11" s="5" t="s">
        <v>66</v>
      </c>
    </row>
    <row r="12" spans="1:2" x14ac:dyDescent="0.2">
      <c r="A12" s="5" t="s">
        <v>67</v>
      </c>
    </row>
    <row r="13" spans="1:2" x14ac:dyDescent="0.2">
      <c r="A13" s="7" t="s">
        <v>68</v>
      </c>
      <c r="B13" t="str">
        <f>_xlfn.CONCAT(A13,"|",A14,"|",A15,"|",A16,"|",A17)</f>
        <v>050103V02F01 การพัฒนาการออกแบบสินค้า|050103V02F03 มาตรฐานสินค้าเป็นที่ยอมรับ|050103V02F04 สินค้าที่สอดคล้องกับความต้องการของตลาด|050103V03F02 กระบวนการขึ้นทะเบียนทรัพย์สิน ทางปัญญาที่มีประสิทธิภาพ|050103V04F04 ศักยภาพของผู้ประกอบการ วิสาหกิจชุมชน</v>
      </c>
    </row>
    <row r="14" spans="1:2" x14ac:dyDescent="0.2">
      <c r="A14" s="7" t="s">
        <v>69</v>
      </c>
    </row>
    <row r="15" spans="1:2" x14ac:dyDescent="0.2">
      <c r="A15" s="7" t="s">
        <v>70</v>
      </c>
    </row>
    <row r="16" spans="1:2" x14ac:dyDescent="0.2">
      <c r="A16" s="7" t="s">
        <v>71</v>
      </c>
    </row>
    <row r="17" spans="1:10" x14ac:dyDescent="0.2">
      <c r="A17" s="7" t="s">
        <v>72</v>
      </c>
    </row>
    <row r="18" spans="1:10" x14ac:dyDescent="0.2">
      <c r="A18" t="s">
        <v>73</v>
      </c>
    </row>
    <row r="19" spans="1:10" x14ac:dyDescent="0.2">
      <c r="A19" s="8" t="s">
        <v>74</v>
      </c>
      <c r="B19" t="str">
        <f>_xlfn.CONCAT(A19,"|",A20)</f>
        <v>050603V02F01 ความเป็นเจ้าของในพื้นที่|050603V02F02 ความตระหนักถึงความรับผิดชอบต่อสังคมและสิ่งแวดล้อม</v>
      </c>
    </row>
    <row r="20" spans="1:10" x14ac:dyDescent="0.2">
      <c r="A20" s="8" t="s">
        <v>75</v>
      </c>
    </row>
    <row r="21" spans="1:10" x14ac:dyDescent="0.2">
      <c r="A21" t="s">
        <v>76</v>
      </c>
    </row>
    <row r="22" spans="1:10" x14ac:dyDescent="0.2">
      <c r="A22" s="9" t="s">
        <v>77</v>
      </c>
      <c r="B22" t="str">
        <f>_xlfn.CONCAT(A22,"|",A23)</f>
        <v>080303V01F01 ความรู้/ทักษะ|080303V02F01 คุณภาพมาตรฐาน</v>
      </c>
    </row>
    <row r="23" spans="1:10" x14ac:dyDescent="0.2">
      <c r="A23" s="9" t="s">
        <v>78</v>
      </c>
    </row>
    <row r="24" spans="1:10" x14ac:dyDescent="0.2">
      <c r="A24" t="s">
        <v>79</v>
      </c>
    </row>
    <row r="25" spans="1:10" x14ac:dyDescent="0.2">
      <c r="A25" t="s">
        <v>80</v>
      </c>
    </row>
    <row r="26" spans="1:10" x14ac:dyDescent="0.2">
      <c r="A26" t="s">
        <v>50</v>
      </c>
    </row>
    <row r="27" spans="1:10" x14ac:dyDescent="0.2">
      <c r="A27" t="s">
        <v>81</v>
      </c>
      <c r="J27" t="str">
        <f>_xlfn.CONCAT(A28,"|",A29,"|",A30)</f>
        <v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ภาคเอกชนในพื้นที่สนับสนุนและมีส่วนร่วมพัฒนาชุมชนท้องถิ่น)|150101V02F04 ความเข้มแข็งในการบริหารจัดการภาคีเครือข่าย|150101V05F01 เทคโนโลยี สารสนเทศ ฐานข้อมูลการพัฒนาสังคม</v>
      </c>
    </row>
    <row r="28" spans="1:10" x14ac:dyDescent="0.2">
      <c r="A28" s="10" t="s">
        <v>51</v>
      </c>
    </row>
    <row r="29" spans="1:10" x14ac:dyDescent="0.2">
      <c r="A29" s="10" t="s">
        <v>52</v>
      </c>
    </row>
    <row r="30" spans="1:10" x14ac:dyDescent="0.2">
      <c r="A30" s="10" t="s">
        <v>53</v>
      </c>
    </row>
    <row r="31" spans="1:10" x14ac:dyDescent="0.2">
      <c r="A31" t="s">
        <v>82</v>
      </c>
    </row>
    <row r="32" spans="1:10" x14ac:dyDescent="0.2">
      <c r="A32" t="s">
        <v>83</v>
      </c>
    </row>
    <row r="33" spans="1:2" x14ac:dyDescent="0.2">
      <c r="A33" s="11" t="s">
        <v>84</v>
      </c>
      <c r="B33" t="str">
        <f>_xlfn.CONCAT(A33,"|",A34,"|",A35,"|",A36,"|",A37,"|",A38,"|",A39,"|",A40)</f>
        <v>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การพัฒนาผลิตภัณฑ์ตามความต้องการตลาดและกลุ่มเป้าหมายเฉพาะ|160201V02F04 การสร้างตราสินค้าชุมชนและบรรจุภัณฑ์|160201V03F01 ช่องทางการตลาด ระดับชุมชน จังหวัด ภูมิภาค ระดับประเทศและระหว่างประเทศ|160201V03F03 ช่องทางการตลาดเฉพาะกลุ่ม</v>
      </c>
    </row>
    <row r="34" spans="1:2" x14ac:dyDescent="0.2">
      <c r="A34" s="11" t="s">
        <v>85</v>
      </c>
    </row>
    <row r="35" spans="1:2" x14ac:dyDescent="0.2">
      <c r="A35" s="11" t="s">
        <v>54</v>
      </c>
    </row>
    <row r="36" spans="1:2" x14ac:dyDescent="0.2">
      <c r="A36" s="11" t="s">
        <v>55</v>
      </c>
    </row>
    <row r="37" spans="1:2" x14ac:dyDescent="0.2">
      <c r="A37" s="11" t="s">
        <v>86</v>
      </c>
    </row>
    <row r="38" spans="1:2" x14ac:dyDescent="0.2">
      <c r="A38" s="11" t="s">
        <v>87</v>
      </c>
    </row>
    <row r="39" spans="1:2" x14ac:dyDescent="0.2">
      <c r="A39" s="11" t="s">
        <v>56</v>
      </c>
    </row>
    <row r="40" spans="1:2" x14ac:dyDescent="0.2">
      <c r="A40" s="11" t="s">
        <v>88</v>
      </c>
    </row>
    <row r="41" spans="1:2" x14ac:dyDescent="0.2">
      <c r="A41" s="12" t="s">
        <v>89</v>
      </c>
      <c r="B41" t="str">
        <f>_xlfn.CONCAT(A41,"|",A42,"|",A43,"|",A44,)</f>
        <v>160202V01F03 การส่งเสริมการออม|160202V02F03 การเสริมสร้างความเข้มแข็งชุมชนในการบริหารจัดการทรัพยากร|160202V03F01 การส่งเสริมองค์ความรู้และทักษะการประกอบอาชีพ|160202V04F02 กลไกแก้ปัญหาหนี้สิน</v>
      </c>
    </row>
    <row r="42" spans="1:2" x14ac:dyDescent="0.2">
      <c r="A42" s="12" t="s">
        <v>57</v>
      </c>
    </row>
    <row r="43" spans="1:2" x14ac:dyDescent="0.2">
      <c r="A43" s="12" t="s">
        <v>90</v>
      </c>
    </row>
    <row r="44" spans="1:2" x14ac:dyDescent="0.2">
      <c r="A44" s="12" t="s">
        <v>58</v>
      </c>
    </row>
    <row r="45" spans="1:2" x14ac:dyDescent="0.2">
      <c r="A45" t="s">
        <v>91</v>
      </c>
    </row>
    <row r="46" spans="1:2" x14ac:dyDescent="0.2">
      <c r="A46" t="s">
        <v>92</v>
      </c>
      <c r="B46" t="str">
        <f>_xlfn.CONCAT(A46,"|",A47)</f>
        <v>190202V03F03 การมีส่วนร่วมของทุกภาคส่วน|190202V03F04 การประชาสัมพันธ์และเผยแพร่</v>
      </c>
    </row>
    <row r="47" spans="1:2" x14ac:dyDescent="0.2">
      <c r="A47" t="s">
        <v>93</v>
      </c>
    </row>
    <row r="48" spans="1:2" x14ac:dyDescent="0.2">
      <c r="A48" t="s">
        <v>59</v>
      </c>
    </row>
  </sheetData>
  <autoFilter ref="A1:A48" xr:uid="{C0B1F27F-C254-435C-88C8-9742A4CDE094}">
    <sortState ref="A2:A48">
      <sortCondition ref="A1:A4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มท.</vt:lpstr>
      <vt:lpstr>กรมโยธาธิการและผังเมือง</vt:lpstr>
      <vt:lpstr>บรรเทาสาธารณภัย</vt:lpstr>
      <vt:lpstr>สถ</vt:lpstr>
      <vt:lpstr>กรมการปกครอง</vt:lpstr>
      <vt:lpstr>กรมที่ดิน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Pasinee Srisomboon</cp:lastModifiedBy>
  <dcterms:created xsi:type="dcterms:W3CDTF">2022-06-13T00:32:31Z</dcterms:created>
  <dcterms:modified xsi:type="dcterms:W3CDTF">2022-06-15T04:11:44Z</dcterms:modified>
</cp:coreProperties>
</file>