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8195" windowHeight="9540"/>
  </bookViews>
  <sheets>
    <sheet name="รวม" sheetId="10" r:id="rId1"/>
    <sheet name="กรมคุ้มครองสิทธิและเสรีภาพ" sheetId="1" r:id="rId2"/>
    <sheet name="กรมราชทัณฑ์" sheetId="2" r:id="rId3"/>
    <sheet name="กรมพินิจ" sheetId="3" r:id="rId4"/>
    <sheet name="สถาบันเพื่อการยุติธรรมฯ" sheetId="4" r:id="rId5"/>
    <sheet name="สถาบันนิติวิทยาศาสตร์" sheetId="5" r:id="rId6"/>
    <sheet name="กรมสอบสวนคดีพิเศษ" sheetId="6" r:id="rId7"/>
    <sheet name="ปปส." sheetId="7" r:id="rId8"/>
    <sheet name="สป.ยธ." sheetId="8" r:id="rId9"/>
    <sheet name="กรมบังคับคดี" sheetId="9" r:id="rId10"/>
  </sheets>
  <calcPr calcId="145621"/>
</workbook>
</file>

<file path=xl/calcChain.xml><?xml version="1.0" encoding="utf-8"?>
<calcChain xmlns="http://schemas.openxmlformats.org/spreadsheetml/2006/main">
  <c r="G12" i="9" l="1"/>
  <c r="G8" i="9"/>
  <c r="G5" i="9"/>
  <c r="G6" i="3"/>
  <c r="I13" i="8"/>
  <c r="I9" i="8"/>
  <c r="I8" i="8"/>
  <c r="I6" i="8"/>
  <c r="I7" i="8"/>
  <c r="I5" i="8"/>
  <c r="I4" i="8"/>
  <c r="I2" i="8"/>
  <c r="I25" i="7"/>
  <c r="I20" i="7"/>
  <c r="I18" i="7"/>
  <c r="I2" i="7"/>
  <c r="I7" i="7"/>
  <c r="H18" i="6"/>
  <c r="H15" i="6"/>
  <c r="H9" i="6"/>
  <c r="H12" i="6"/>
  <c r="H3" i="6"/>
  <c r="H2" i="6"/>
  <c r="G3" i="5"/>
  <c r="F6" i="2"/>
  <c r="F4" i="2"/>
  <c r="F2" i="2"/>
  <c r="F11" i="1"/>
  <c r="F13" i="1"/>
  <c r="F7" i="1"/>
</calcChain>
</file>

<file path=xl/sharedStrings.xml><?xml version="1.0" encoding="utf-8"?>
<sst xmlns="http://schemas.openxmlformats.org/spreadsheetml/2006/main" count="456" uniqueCount="152">
  <si>
    <t>กระทรวง</t>
  </si>
  <si>
    <t>กรม</t>
  </si>
  <si>
    <t>ยืนยันทั้งหมด/ไม่ยืนยันทั้งหมด/พิจารณารายข้อ</t>
  </si>
  <si>
    <t>y1 ยืนยัน</t>
  </si>
  <si>
    <t>pre-workshop ยืนยัน</t>
  </si>
  <si>
    <t>workshop ยืนยัน</t>
  </si>
  <si>
    <t>พิจารณารายข้อ</t>
  </si>
  <si>
    <t>กระทรวงยุติธรรม</t>
  </si>
  <si>
    <t>กรมคุ้มครองสิทธิและเสรีภาพ</t>
  </si>
  <si>
    <t>ยืนยันทั้งหมด</t>
  </si>
  <si>
    <t>กรมราชทัณฑ์</t>
  </si>
  <si>
    <t>210102 คดีทุจริตและประพฤติมิชอบลดลง (สนับสนุน)</t>
  </si>
  <si>
    <t>220201 การอำนวยความยุติธรรมมีความโปร่งใสสะดวก รวดเร็ว เสมอภาค ทั่วถึง เป็นธรรม และปราศจากการเลือกปฏิบัติ (หลัก)</t>
  </si>
  <si>
    <t>220201V03F01 การพัฒนาระบบฐานข้อมูลด้านกระบวนการยุติธรรม</t>
  </si>
  <si>
    <t>220201V03F03 การแก้ไข บำบัด ฟื้นฟูผู้กระทำความผิด</t>
  </si>
  <si>
    <t>220201V03F09 การพัฒนากระบวนการยุติธรรมตามหลักสากล</t>
  </si>
  <si>
    <t>220201V04F01 การพัฒนาองค์ความรู้ ทักษะ และศักยภาพบุคลากร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</si>
  <si>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(สนับสนุน)</t>
  </si>
  <si>
    <t>010202 ภาคใต้มีความสงบสุข ร่มเย็นมากขึ้น (สนับสนุน)</t>
  </si>
  <si>
    <t>220102 การปฏิบัติตามและการบังคับใช้กฎหมายมีความคุ้มค่าทางเศรษฐกิจ ทั่วถึง ไม่เลือกปฏิบัติและเป็นธรรม (สนับสนุน)</t>
  </si>
  <si>
    <t>220103 ประชาชนมีส่วนร่วมในการพัฒนากฎหมาย (สนับสนุน)</t>
  </si>
  <si>
    <t>010201V02F04 การแลกเปลี่ยนแนวทางการปฏิบัติที่ดีและเทคนิคการเผชิญเหตุ</t>
  </si>
  <si>
    <t>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</si>
  <si>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220102V03F01 การลดระยะเวลาและขั้นตอน</t>
  </si>
  <si>
    <t>220102V04F02 ระบบฐานข้อมูลให้มีความทันสมัย</t>
  </si>
  <si>
    <t>220103V01F01 สาระสำคัญของกฎหมาย</t>
  </si>
  <si>
    <t>220103V01F03 การเผยแพร่ความรู้ด้านกฎหมาย</t>
  </si>
  <si>
    <t>220201V01F01 การให้ความรู้สิทธิขั้นพื้นฐานตามรัฐธรรมนูญและกฎหมายอื่นที่เกี่ยวข้อง</t>
  </si>
  <si>
    <t>220201V01F02 การสร้างเครือข่ายในกระบวนการยุติธรรมเพื่อเผยแพร่ข้อมูล</t>
  </si>
  <si>
    <t>220201V01F03 การเสริมสร้างจิตสำนึก และปลูกฝังทัศนคติที่ดีเพื่อให้สังคมสงบสุข</t>
  </si>
  <si>
    <t>220201V02F01 ช่องทางการเข้าถึงกระบวนการยุติธรรมที่หลากหลาย</t>
  </si>
  <si>
    <t>220201V02F02 การให้ความช่วยเหลือประชาชนทุกฝ่ายในการดำเนินคดี</t>
  </si>
  <si>
    <t>220201V02F03 การคุ้มครองสิทธิและเสรีภาพ</t>
  </si>
  <si>
    <t>220201V02F04 มาตรฐานการให้บริการงานด้านกระบวนการยุติธรรม</t>
  </si>
  <si>
    <t>220201V02F05 การมีส่วนร่วมของทุกภาคส่วน</t>
  </si>
  <si>
    <t>220201V03F05 การพัฒนากระบวนการไกล่เกลี่ยข้อพิพาท</t>
  </si>
  <si>
    <t>220201V04F03 ระบบเทคโนโลยีทีทันสมัยเพื่อเชื่อมต่อข้อมูลของกระบวนการยุติธรรมให้มีความทั่วถึง</t>
  </si>
  <si>
    <t>220201V04F04 การบูรณาการข้อมูลระหว่างหน่วยงานในกระบวนการยุติธรรม</t>
  </si>
  <si>
    <t>220102V02F03 การให้คำปรึกษาด้านกฎหมาย</t>
  </si>
  <si>
    <t>กรมพินิจและคุ้มครองเด็กและเยาวชน</t>
  </si>
  <si>
    <t>010101 ประชาชนมีความมั่นคง ปลอดภัยในชีวิต และทรัพย์สินเพิ่มขึ้น (สนับสนุน)</t>
  </si>
  <si>
    <t>010201V02F01 การมีส่วนร่วม และการสร้างเครือข่ายชุมชน</t>
  </si>
  <si>
    <t>010101V03F03 การลดการกระทำความผิดซ้ำ</t>
  </si>
  <si>
    <t>010202V04F02 ความไว้วางใจของคนในชุมชน สำนึกความเป็นพลเมือง</t>
  </si>
  <si>
    <t>220201V03F08 การพัฒนากระบวนการยุติธรรมเชิงสมานฉันท์</t>
  </si>
  <si>
    <t>220201V04F05 การมีช่องทางการติดต่อและติดตามกระบวนการยุติธรรม</t>
  </si>
  <si>
    <t>สถาบันเพื่อการยุติธรรมแห่งประเทศไทย (องค์การมหาชน)</t>
  </si>
  <si>
    <t>สถาบันนิติวิทยาศาสตร์</t>
  </si>
  <si>
    <t>010202V01F01 การบูรณาการฐานข้อมูลด้านความมั่นคง</t>
  </si>
  <si>
    <t>220201V03F02 การพัฒนามาตรฐานงานด้านนิติวิทยาศาสตร์</t>
  </si>
  <si>
    <t>กรมสอบสวนคดีพิเศษ</t>
  </si>
  <si>
    <t>210201 การดำเนินคดีทุจริตมีความรวดเร็ว เป็นธรรม โปร่งใส ไม่เลือกปฏิบัติ (สนับสนุน)</t>
  </si>
  <si>
    <t>220102 การปฏิบัติตามและการบังคับใช้กฎหมายมีความคุ้มค่าทางเศรษฐกิจ ทั่วถึง ไม่เลือกปฏิบัติและเป็นธรรม (หลัก)</t>
  </si>
  <si>
    <t>220201 การอำนวยความยุติธรรมมีความโปร่งใสสะดวก รวดเร็ว เสมอภาค ทั่วถึง เป็นธรรม และปราศจากการเลือกปฏิบัติ (สนับสนุน)</t>
  </si>
  <si>
    <t>010201V01F03 การปฏิบัติงานเชิงรุก</t>
  </si>
  <si>
    <t>010201V01F04 การบูรณาการฐานข้อมูลด้านความมั่นคงและขีดความสามารถในการแลกเปลี่ยนข่าว</t>
  </si>
  <si>
    <t>010201V02F02 ความร่วมมือจากต่างประเทศและความสัมพันธ์อันดีกับต่างประเทศ</t>
  </si>
  <si>
    <t>010201V02F03 การสนับสนุนจากภาคเอกชน</t>
  </si>
  <si>
    <t>010202V01F04 เทคโนโลยีสนับสนุนการเฝ้าระวังพื้นที่</t>
  </si>
  <si>
    <t>010202V02F03 การบูรณาการการทำงานของภาครัฐและภาคีเครือข่าย</t>
  </si>
  <si>
    <t>210201V02F01 ความร่วมมือระหว่างหน่วยงานและผู้มีส่วนได้ส่วนเสีย ผู้ถูกกล่าวหา</t>
  </si>
  <si>
    <t>210201V02F02 พยานหลักฐาน พฤติการณ์องค์ประกอบครบถ้วนสมบูรณ์</t>
  </si>
  <si>
    <t>210201V05F02 การบังคับใช้ข้อกฎหมายอย่างจริงจัง</t>
  </si>
  <si>
    <t>220102V01F01 ข้อมูลพื้นฐานของกฎหมาย</t>
  </si>
  <si>
    <t>220102V01F02 การเผยแพร่เพื่อสร้างความรู้ความเข้าใจเกี่ยวกับกฎหมาย</t>
  </si>
  <si>
    <t>220102V01F03 มาตรการการเข้าถึงกฎหมายที่เอื้อต่อประชาชน</t>
  </si>
  <si>
    <t>220102V02F01 องค์ความรู้ด้านกฎหมาย</t>
  </si>
  <si>
    <t>220102V02F02 จริยธรรม จรรยาบรรณของผู้บังคับใช้</t>
  </si>
  <si>
    <t>220102V02F04 การพัฒนาศักยภาพผู้บังคับใช้กฎหมายให้มีประสิทธิภาพ</t>
  </si>
  <si>
    <t>220102V03F02 กลไกการจัดการข้อร้องเรียน</t>
  </si>
  <si>
    <t>220102V03F03 การสร้างความเชื่อมั่นให้กับประชาชน</t>
  </si>
  <si>
    <t>220102V04F01 นวัตกรรมและเทคโนโลยีที่มีประสิทธิภาพ</t>
  </si>
  <si>
    <t>220102V04F03 สื่อการเรียนรู้ที่เข้าใจง่ายเกี่ยวกับการปฏิบัติตามกฎหมาย</t>
  </si>
  <si>
    <t>220103V02F01 การแสดงความคิดเห็นของประชาชน</t>
  </si>
  <si>
    <t>220103V02F02 เครือข่ายชุมชน</t>
  </si>
  <si>
    <t>210102V03F02 การปฏิบัติงานที่รวดเร็ว ไม่เลือกปฏิบัติ</t>
  </si>
  <si>
    <t>210201V04F01 ระบบดิจิทัล (ฐานข้อมูล AI KM งานคดีและสอบสวน)</t>
  </si>
  <si>
    <t>220201V03F07 การพัฒนาระบบงานสืบสวน สอบสวนที่รวดเร็วและเป็นธรรม</t>
  </si>
  <si>
    <t>สำนักงานคณะกรรมการป้องกันและปราบปรามยาเสพติด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</si>
  <si>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(หลัก</t>
  </si>
  <si>
    <t>220103 ประชาชนมีส่วนร่วมในการพัฒนากฎหมาย (หลัก)</t>
  </si>
  <si>
    <t>010101V01F02 การมีส่วนร่วม ความร่วมมือ ความเป็นหุ้นส่วนและการบูรณาการการสร้างเครือข่าย</t>
  </si>
  <si>
    <t>010101V02F05 ศิลปะ วัฒนธรรม ประเพณี ภูมิคุ้มกันและชุมชนเข้มแข็ง</t>
  </si>
  <si>
    <t>010101V03F05 ระบบสืบสวน สอบสวนที่มีสมรรถนะ</t>
  </si>
  <si>
    <t>010101V04F06 การผลิตสื่อประชาสัมพันธ์ การสร้างความเชื่อมั่นให้กับประชาชน</t>
  </si>
  <si>
    <t>010201V01F01 การพัฒนาสมรรถนะของบุคลากร</t>
  </si>
  <si>
    <t>010201V01F02 กลไกการบูรณาการในระดับนโยบายและปฏิบัติ</t>
  </si>
  <si>
    <t>010201V03F01 กฎหมายที่ไม่เป็นอุปสรรคและการบังคับใช้กฎหมายให้สอดคล้องกับบริบทสังคมที่เปลี่ยนแปลงไป</t>
  </si>
  <si>
    <t>010201V03F03 กฎหมายระหว่างประเทศ และอนุสัญญาต่าง ๆ ที่เกี่ยวข้อง</t>
  </si>
  <si>
    <t>010201V04F01 วิจัย นวัตกรรม และเทคโนโลยีสารสนเทศ</t>
  </si>
  <si>
    <t>010201V04F03 การสร้างความเข้าใจให้กับประชาชน</t>
  </si>
  <si>
    <t>010201V04F06 ระบบฐานข้อมูลที่มีประสิทธิภาพ</t>
  </si>
  <si>
    <t>220103V01F02 การบูรณาการข้อมูลระหว่างหน่วยงาน</t>
  </si>
  <si>
    <t>220103V02F04 ช่องทางการรับเรื่องร้องเรียน</t>
  </si>
  <si>
    <t>220103V02F05 การนำเทคโนโลยีมาใช้เพื่อเป็นช่องทางการเข้าถึงกฎหมาย</t>
  </si>
  <si>
    <t>220103V03F01 สื่อประชาสัมพันธ์</t>
  </si>
  <si>
    <t xml:space="preserve">สำนักงานปลัดกระทรวงยุติธรรม
</t>
  </si>
  <si>
    <t>010102 คนไทยมีความจงรักภักดี ซื่อสัตย์ พร้อมธำรงรักษาไว้ซึ่งสถาบัน1ของชาติ สถาบันศาสนาเป็นที่เคารพ ยึดเหนี่ยวจิตใจของคนไทยสูงขึ้น (สนับสนุน)</t>
  </si>
  <si>
    <t>210101 ประชาชนมีวัฒนธรรมและพฤติกรรม ซื่อสัตย์สุจริต (สนับสนุน)</t>
  </si>
  <si>
    <t>210101 ประชาชนมีวัฒนธรรมและพฤติกรรม ซื่อสัตย์สุจริต (สนับสนุน)"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</si>
  <si>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</si>
  <si>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</si>
  <si>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210101V03F03 คุณธรรมและความโปร่งใสในการปฏิบัติงานของทุกหน่วยงานภาครัฐและเอกชน</t>
  </si>
  <si>
    <t>220101V01F02 การคำนึงถึงสภาพปัญหา</t>
  </si>
  <si>
    <t>220101V01F03 หลักเกณฑ์การประเมินผลสัมฤทธิ์ของกฎหมาย</t>
  </si>
  <si>
    <t>220101V02F03 การวิเคราะห์ผลกระทบอย่างรอบด้านเพื่อให้กฎหมายมีประสิทธิภาพ</t>
  </si>
  <si>
    <t>220101V03F01 การมีส่วนร่วมของทุกภาคส่วน</t>
  </si>
  <si>
    <t>220101V03F02 ช่องทางการเข้าถึงกฎหมายที่หลากหลาย</t>
  </si>
  <si>
    <t>220101V04F02 การเสนอแนวทางการพัฒนากฎหมาย</t>
  </si>
  <si>
    <t>220101V04F03 ระบบฐานข้อมูลกฎหมาย และข้อมูลที่เกี่ยวข้องกับการบังคับใช้กฎหมาย</t>
  </si>
  <si>
    <t>220101V04F05 สื่อประชาสัมพันธ์เพื่อสร้างความรู้ความเข้าใจเกี่ยวกับกฎหมาย</t>
  </si>
  <si>
    <t>010101V01F03 ช่องทางการแสดงความคิดเห็นช่องทางการรับบริการในการเข้าถึงกระบวนการยุติธรรม</t>
  </si>
  <si>
    <t>010102V04F01 การบังคับใช้กฎหมายที่เป็นธรรม เหมาะสม และโปร่งใส</t>
  </si>
  <si>
    <t>210101V02F02 ระบบการเฝ้าระวัง</t>
  </si>
  <si>
    <t>220101V01F01 การกำหนดผู้รับผิดชอบการประเมินกฎหมาย</t>
  </si>
  <si>
    <t>220101V04F04 การบูรณาการและแลกเปลี่ยนข้อมูลร่วมกับหน่วยงานที่เกี่ยวข้อง</t>
  </si>
  <si>
    <t>220201V03F06 การร้องเรียน ร้องทุกข์ กล่าวโทษ</t>
  </si>
  <si>
    <t>กรมบังคับคดี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</si>
  <si>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</si>
  <si>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</si>
  <si>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</si>
  <si>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01 ความมั่นคง</t>
  </si>
  <si>
    <t>220102V02F03 การให้คำปรึกษาด้านกฎหมาย|220102V03F01 การลดระยะเวลาและขั้นตอน|220102V04F02 ระบบฐานข้อมูลให้มีความทันสมัย</t>
  </si>
  <si>
    <t>22 กฎหมายและกระบวนการยุติธรรม</t>
  </si>
  <si>
    <t>220103V01F01 สาระสำคัญของกฎหมาย|220103V01F03 การเผยแพร่ความรู้ด้านกฎหมาย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</si>
  <si>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มาตรฐานการให้บริการงานด้านกระบวนการยุติธรรม|220201V02F05 การมีส่วนร่วมของทุกภาคส่วน|220201V03F05 การพัฒนากระบวนการไกล่เกลี่ยข้อพิพาท|220201V03F09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</t>
  </si>
  <si>
    <t>220201V03F01 การพัฒนาระบบฐานข้อมูลด้านกระบวนการยุติธรรม|220201V03F03 การแก้ไข บำบัด ฟื้นฟูผู้กระทำความผิด|220201V03F09 การพัฒนากระบวนการยุติธรรมตามหลักสากล|220201V04F01 การพัฒนาองค์ความรู้ ทักษะ และศักยภาพบุคลากร</t>
  </si>
  <si>
    <t>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</t>
  </si>
  <si>
    <t>220201V03F01 การพัฒนาระบบฐานข้อมูลด้านกระบวนการยุติธรรม|220201V03F02 การพัฒนามาตรฐานงานด้านนิติวิทยาศาสตร์|220201V04F01 การพัฒนาองค์ความรู้ ทักษะ และศักยภาพบุคลากร</t>
  </si>
  <si>
    <t>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การบูรณาการฐานข้อมูลด้านความมั่นคงและขีดความสามารถในการแลกเปลี่ยนข่าว|010201V02F02 ความร่วมมือจากต่างประเทศและความสัมพันธ์อันดีกับต่างประเทศ|010201V02F03 การสนับสนุนจากภาคเอกชน</t>
  </si>
  <si>
    <t>010202V01F01 การบูรณาการฐานข้อมูลด้านความมั่นคง|010202V01F04 เทคโนโลยีสนับสนุนการเฝ้าระวังพื้นที่|010202V02F03 การบูรณาการการทำงานของภาครัฐและภาคีเครือข่าย</t>
  </si>
  <si>
    <t>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พฤติการณ์องค์ประกอบครบถ้วนสมบูรณ์|210201V04F01 ระบบดิจิทัล (ฐานข้อมูล AI KM งานคดีและสอบสวน)|210201V05F02 การบังคับใช้ข้อกฎหมายอย่างจริงจัง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</si>
  <si>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</si>
  <si>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220103V01F01 สาระสำคัญของกฎหมาย|220103V01F03 การเผยแพร่ความรู้ด้านกฎหมาย|220103V02F01 การแสดงความคิดเห็นของประชาชน|220103V02F02 เครือข่ายชุมชน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</si>
  <si>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การให้ความช่วยเหลือประชาชนทุกฝ่ายในการดำเนินคดี|220201V02F05 การมีส่วนร่วมของทุกภาคส่วน|220201V03F07 การพัฒนาระบบงานสืบสวน สอบสวนที่รวดเร็วและเป็นธรรม</t>
  </si>
  <si>
    <t>010101V01F02 การมีส่วนร่วม ความร่วมมือ ความเป็นหุ้นส่วนและการบูรณาการการสร้างเครือข่าย|010101V02F05 ศิลปะ วัฒนธรรม ประเพณี ภูมิคุ้มกันและชุมชนเข้มแข็ง|010101V03F03 การลดการกระทำความผิดซ้ำ|010101V03F05 ระบบสืบสวน สอบสวนที่มีสมรรถนะ|010101V04F06 การผลิตสื่อประชาสัมพันธ์ การสร้างความเชื่อมั่นให้กับประชาชน</t>
  </si>
  <si>
    <t>010201V01F01 การพัฒนาสมรรถนะของบุคลากร|010201V01F02 กลไกการบูรณาการในระดับนโยบายและปฏิบัติ|010201V01F03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ความร่วมมือจากต่างประเทศและความสัมพันธ์อันดีกับต่างประเทศ|010201V03F01 กฎหมายที่ไม่เป็นอุปสรรคและการบังคับใช้กฎหมายให้สอดคล้องกับบริบทสังคมที่เปลี่ยนแปลงไป|010201V03F03 กฎหมายระหว่างประเทศ และอนุสัญญาต่าง ๆ ที่เกี่ยวข้อง|010201V04F01 วิจัย นวัตกรรม และเทคโนโลยีสารสนเทศ|010201V04F03 การสร้างความเข้าใจให้กับประชาชน|010201V04F06 ระบบฐานข้อมูลที่มีประสิทธิภาพ</t>
  </si>
  <si>
    <t>220102V02F04 การพัฒนาศักยภาพผู้บังคับใช้กฎหมายให้มีประสิทธิภาพ|220102V03F03 การสร้างความเชื่อมั่นให้กับประชาชน</t>
  </si>
  <si>
    <t>220103V01F02 การบูรณาการข้อมูลระหว่างหน่วยงาน|220103V01F03 การเผยแพร่ความรู้ด้านกฎหมาย|220103V02F04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t>
  </si>
  <si>
    <t>220201V02F05 การมีส่วนร่วมของทุกภาคส่วน|220201V03F03 การแก้ไข บำบัด ฟื้นฟูผู้กระทำความผิด|220201V03F07 การพัฒนาระบบงานสืบสวน สอบสวนที่รวดเร็วและเป็นธรรม|220201V04F01 การพัฒนาองค์ความรู้ ทักษะ และศักยภาพบุคลากร</t>
  </si>
  <si>
    <t>010101V01F03 ช่องทางการแสดงความคิดเห็นช่องทางการรับบริการในการเข้าถึงกระบวนการยุติธรรม|010101V03F03 การลดการกระทำความผิดซ้ำ</t>
  </si>
  <si>
    <t>010202V02F03 การบูรณาการการทำงานของภาครัฐและภาคีเครือข่าย|010202V04F02 ความไว้วางใจของคนในชุมชน สำนึกความเป็นพลเมือง</t>
  </si>
  <si>
    <t>210101V02F02 ระบบการเฝ้าระวัง|210101V03F02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</si>
  <si>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การวิเคราะห์ผลกระทบอย่างรอบด้านเพื่อให้กฎหมายมีประสิทธิภาพ|220101V03F01 การมีส่วนร่วมของทุกภาคส่วน|220101V03F02 ช่องทางการเข้าถึงกฎหมายที่หลากหลาย|220101V04F02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</t>
  </si>
  <si>
    <t>220102V03F03 การสร้างความเชื่อมั่นให้กับประชาชน|220102V04F01 นวัตกรรมและเทคโนโลยีที่มีประสิทธิภาพ</t>
  </si>
  <si>
    <t>220103V01F03 การเผยแพร่ความรู้ด้านกฎหมาย|220103V02F01 การแสดงความคิดเห็นของประชาชน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</si>
  <si>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การให้ความช่วยเหลือประชาชนทุกฝ่ายในการดำเนินคดี|220201V02F04 มาตรฐานการให้บริการงานด้านกระบวนการยุติธรรม|220201V02F05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ฟื้นฟูผู้กระทำความผิด|220201V03F06 การร้องเรียน ร้องทุกข์ กล่าวโทษ|220201V03F08 การพัฒนากระบวนการยุติธรรมเชิงสมานฉันท์|220201V03F09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การบูรณาการข้อมูลระหว่างหน่วยงานในกระบวนการยุติธรรม|220201V04F05 การมีช่องทางการติดต่อและติดตามกระบวนการยุติธรรม</t>
  </si>
  <si>
    <t>220102V01F02 การเผยแพร่เพื่อสร้างความรู้ความเข้าใจเกี่ยวกับกฎหมาย|220102V02F03 การให้คำปรึกษาด้านกฎหมาย|220102V03F03 การสร้างความเชื่อมั่นให้กับประชาชน|220102V04F03 สื่อการเรียนรู้ที่เข้าใจง่ายเกี่ยวกับการปฏิบัติตามกฎหมาย</t>
  </si>
  <si>
    <t>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t>
  </si>
  <si>
    <t>220201V01F02 การสร้างเครือข่ายในกระบวนการยุติธรรมเพื่อเผยแพร่ข้อมูล|220201V02F01 ช่องทางการเข้าถึงกระบวนการยุติธรรมที่หลากหลาย|220201V02F04 มาตรฐานการให้บริการงานด้านกระบวนการยุติธรรม|220201V03F01 การพัฒนาระบบฐานข้อมูลด้านกระบวนการยุติธรรม|220201V03F05 การพัฒนากระบวนการไกล่เกลี่ยข้อพิพาท|220201V03F08 การพัฒนากระบวนการยุติธรรมเชิงสมานฉันท์|220201V04F01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</t>
  </si>
  <si>
    <t>21 การต่อต้านการทุจริตและประพฤติมิชอบ</t>
  </si>
  <si>
    <t>ไม่พบข้อมูล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</si>
</sst>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2" fillId="2" borderId="0" xfId="0" applyFont="1" applyFill="1"/>
    <xf numFmtId="0" fontId="2" fillId="2" borderId="3" xfId="0" applyFont="1" applyFill="1" applyBorder="1"/>
    <xf numFmtId="0" fontId="3" fillId="2" borderId="3" xfId="0" applyFont="1" applyFill="1" applyBorder="1"/>
    <xf numFmtId="0" fontId="2" fillId="2" borderId="0" xfId="0" applyFont="1" applyFill="1" applyBorder="1"/>
    <xf numFmtId="0" fontId="2" fillId="2" borderId="3" xfId="0" applyFont="1" applyFill="1" applyBorder="1" applyAlignment="1"/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/>
    </xf>
    <xf numFmtId="0" fontId="1" fillId="3" borderId="3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2" fillId="0" borderId="0" xfId="0" applyFont="1"/>
    <xf numFmtId="0" fontId="3" fillId="6" borderId="3" xfId="0" applyFont="1" applyFill="1" applyBorder="1"/>
    <xf numFmtId="0" fontId="2" fillId="6" borderId="3" xfId="0" applyFont="1" applyFill="1" applyBorder="1"/>
    <xf numFmtId="0" fontId="3" fillId="7" borderId="3" xfId="0" applyFont="1" applyFill="1" applyBorder="1"/>
    <xf numFmtId="0" fontId="2" fillId="7" borderId="3" xfId="0" applyFont="1" applyFill="1" applyBorder="1"/>
    <xf numFmtId="0" fontId="3" fillId="8" borderId="3" xfId="0" applyFont="1" applyFill="1" applyBorder="1"/>
    <xf numFmtId="0" fontId="2" fillId="8" borderId="3" xfId="0" applyFont="1" applyFill="1" applyBorder="1"/>
    <xf numFmtId="0" fontId="3" fillId="9" borderId="3" xfId="0" applyFont="1" applyFill="1" applyBorder="1"/>
    <xf numFmtId="0" fontId="2" fillId="9" borderId="3" xfId="0" applyFont="1" applyFill="1" applyBorder="1"/>
    <xf numFmtId="0" fontId="3" fillId="10" borderId="3" xfId="0" applyFont="1" applyFill="1" applyBorder="1"/>
    <xf numFmtId="0" fontId="2" fillId="10" borderId="3" xfId="0" applyFont="1" applyFill="1" applyBorder="1"/>
    <xf numFmtId="0" fontId="3" fillId="11" borderId="3" xfId="0" applyFont="1" applyFill="1" applyBorder="1"/>
    <xf numFmtId="0" fontId="2" fillId="11" borderId="3" xfId="0" applyFont="1" applyFill="1" applyBorder="1"/>
    <xf numFmtId="0" fontId="2" fillId="0" borderId="3" xfId="0" applyFont="1" applyFill="1" applyBorder="1"/>
    <xf numFmtId="0" fontId="3" fillId="12" borderId="3" xfId="0" applyFont="1" applyFill="1" applyBorder="1"/>
    <xf numFmtId="0" fontId="3" fillId="13" borderId="3" xfId="0" applyFont="1" applyFill="1" applyBorder="1"/>
    <xf numFmtId="0" fontId="2" fillId="14" borderId="3" xfId="0" applyFont="1" applyFill="1" applyBorder="1"/>
    <xf numFmtId="0" fontId="2" fillId="13" borderId="3" xfId="0" applyFont="1" applyFill="1" applyBorder="1"/>
    <xf numFmtId="0" fontId="2" fillId="12" borderId="3" xfId="0" applyFont="1" applyFill="1" applyBorder="1"/>
    <xf numFmtId="0" fontId="2" fillId="15" borderId="3" xfId="0" applyFont="1" applyFill="1" applyBorder="1"/>
    <xf numFmtId="0" fontId="3" fillId="15" borderId="3" xfId="0" applyFont="1" applyFill="1" applyBorder="1"/>
    <xf numFmtId="0" fontId="2" fillId="16" borderId="3" xfId="0" applyFont="1" applyFill="1" applyBorder="1"/>
    <xf numFmtId="0" fontId="3" fillId="14" borderId="3" xfId="0" applyFont="1" applyFill="1" applyBorder="1"/>
    <xf numFmtId="0" fontId="2" fillId="12" borderId="0" xfId="0" applyFont="1" applyFill="1"/>
    <xf numFmtId="0" fontId="3" fillId="16" borderId="3" xfId="0" applyFont="1" applyFill="1" applyBorder="1"/>
    <xf numFmtId="0" fontId="2" fillId="7" borderId="0" xfId="0" applyFont="1" applyFill="1" applyBorder="1"/>
    <xf numFmtId="0" fontId="2" fillId="3" borderId="3" xfId="0" applyFont="1" applyFill="1" applyBorder="1"/>
    <xf numFmtId="0" fontId="3" fillId="3" borderId="3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3" fillId="4" borderId="3" xfId="0" applyFont="1" applyFill="1" applyBorder="1"/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130" zoomScaleNormal="130" workbookViewId="0">
      <selection activeCell="C40" sqref="C40"/>
    </sheetView>
  </sheetViews>
  <sheetFormatPr defaultRowHeight="21" x14ac:dyDescent="0.35"/>
  <cols>
    <col min="1" max="2" width="9" style="15"/>
    <col min="3" max="3" width="22.875" style="15" customWidth="1"/>
    <col min="4" max="4" width="41.125" style="15" customWidth="1"/>
    <col min="5" max="5" width="41.25" style="15" customWidth="1"/>
  </cols>
  <sheetData>
    <row r="1" spans="1:5" x14ac:dyDescent="0.2">
      <c r="A1" s="11" t="s">
        <v>0</v>
      </c>
      <c r="B1" s="11" t="s">
        <v>1</v>
      </c>
      <c r="C1" s="12" t="s">
        <v>118</v>
      </c>
      <c r="D1" s="13" t="s">
        <v>119</v>
      </c>
      <c r="E1" s="14" t="s">
        <v>120</v>
      </c>
    </row>
    <row r="2" spans="1:5" x14ac:dyDescent="0.35">
      <c r="A2" s="43" t="s">
        <v>7</v>
      </c>
      <c r="B2" s="43" t="s">
        <v>8</v>
      </c>
      <c r="C2" s="43" t="s">
        <v>121</v>
      </c>
      <c r="D2" s="43" t="s">
        <v>17</v>
      </c>
      <c r="E2" s="43" t="s">
        <v>21</v>
      </c>
    </row>
    <row r="3" spans="1:5" x14ac:dyDescent="0.35">
      <c r="A3" s="43" t="s">
        <v>7</v>
      </c>
      <c r="B3" s="43" t="s">
        <v>8</v>
      </c>
      <c r="C3" s="43" t="s">
        <v>121</v>
      </c>
      <c r="D3" s="43" t="s">
        <v>18</v>
      </c>
      <c r="E3" s="43" t="s">
        <v>22</v>
      </c>
    </row>
    <row r="4" spans="1:5" x14ac:dyDescent="0.35">
      <c r="A4" s="43" t="s">
        <v>7</v>
      </c>
      <c r="B4" s="43" t="s">
        <v>8</v>
      </c>
      <c r="C4" s="43" t="s">
        <v>123</v>
      </c>
      <c r="D4" s="43" t="s">
        <v>19</v>
      </c>
      <c r="E4" s="43" t="s">
        <v>122</v>
      </c>
    </row>
    <row r="5" spans="1:5" x14ac:dyDescent="0.35">
      <c r="A5" s="43" t="s">
        <v>7</v>
      </c>
      <c r="B5" s="43" t="s">
        <v>8</v>
      </c>
      <c r="C5" s="43" t="s">
        <v>123</v>
      </c>
      <c r="D5" s="43" t="s">
        <v>20</v>
      </c>
      <c r="E5" s="43" t="s">
        <v>124</v>
      </c>
    </row>
    <row r="6" spans="1:5" x14ac:dyDescent="0.35">
      <c r="A6" s="43" t="s">
        <v>7</v>
      </c>
      <c r="B6" s="43" t="s">
        <v>8</v>
      </c>
      <c r="C6" s="43" t="s">
        <v>123</v>
      </c>
      <c r="D6" s="43" t="s">
        <v>12</v>
      </c>
      <c r="E6" s="43" t="s">
        <v>125</v>
      </c>
    </row>
    <row r="7" spans="1:5" x14ac:dyDescent="0.35">
      <c r="A7" s="7" t="s">
        <v>7</v>
      </c>
      <c r="B7" s="7" t="s">
        <v>10</v>
      </c>
      <c r="C7" s="43" t="s">
        <v>150</v>
      </c>
      <c r="D7" s="15" t="s">
        <v>11</v>
      </c>
      <c r="E7" s="46" t="s">
        <v>151</v>
      </c>
    </row>
    <row r="8" spans="1:5" x14ac:dyDescent="0.35">
      <c r="A8" s="7" t="s">
        <v>7</v>
      </c>
      <c r="B8" s="7" t="s">
        <v>10</v>
      </c>
      <c r="C8" s="43" t="s">
        <v>123</v>
      </c>
      <c r="D8" s="7" t="s">
        <v>12</v>
      </c>
      <c r="E8" s="43" t="s">
        <v>126</v>
      </c>
    </row>
    <row r="9" spans="1:5" x14ac:dyDescent="0.35">
      <c r="A9" s="7" t="s">
        <v>7</v>
      </c>
      <c r="B9" s="7" t="s">
        <v>39</v>
      </c>
      <c r="C9" s="43" t="s">
        <v>121</v>
      </c>
      <c r="D9" s="7" t="s">
        <v>17</v>
      </c>
      <c r="E9" s="8" t="s">
        <v>41</v>
      </c>
    </row>
    <row r="10" spans="1:5" x14ac:dyDescent="0.35">
      <c r="A10" s="7" t="s">
        <v>7</v>
      </c>
      <c r="B10" s="7" t="s">
        <v>39</v>
      </c>
      <c r="C10" s="43" t="s">
        <v>121</v>
      </c>
      <c r="D10" s="7" t="s">
        <v>18</v>
      </c>
      <c r="E10" s="8" t="s">
        <v>22</v>
      </c>
    </row>
    <row r="11" spans="1:5" x14ac:dyDescent="0.35">
      <c r="A11" s="7" t="s">
        <v>7</v>
      </c>
      <c r="B11" s="7" t="s">
        <v>39</v>
      </c>
      <c r="C11" s="43" t="s">
        <v>123</v>
      </c>
      <c r="D11" s="7" t="s">
        <v>12</v>
      </c>
      <c r="E11" s="43" t="s">
        <v>127</v>
      </c>
    </row>
    <row r="12" spans="1:5" x14ac:dyDescent="0.35">
      <c r="A12" s="7" t="s">
        <v>7</v>
      </c>
      <c r="B12" s="7" t="s">
        <v>46</v>
      </c>
      <c r="C12" s="43" t="s">
        <v>123</v>
      </c>
      <c r="D12" s="7" t="s">
        <v>12</v>
      </c>
      <c r="E12" s="7" t="s">
        <v>15</v>
      </c>
    </row>
    <row r="13" spans="1:5" x14ac:dyDescent="0.35">
      <c r="A13" s="7" t="s">
        <v>7</v>
      </c>
      <c r="B13" s="7" t="s">
        <v>47</v>
      </c>
      <c r="C13" s="43" t="s">
        <v>121</v>
      </c>
      <c r="D13" s="7" t="s">
        <v>18</v>
      </c>
      <c r="E13" s="8" t="s">
        <v>48</v>
      </c>
    </row>
    <row r="14" spans="1:5" x14ac:dyDescent="0.35">
      <c r="A14" s="7" t="s">
        <v>7</v>
      </c>
      <c r="B14" s="7" t="s">
        <v>47</v>
      </c>
      <c r="C14" s="43" t="s">
        <v>123</v>
      </c>
      <c r="D14" s="7" t="s">
        <v>12</v>
      </c>
      <c r="E14" s="43" t="s">
        <v>128</v>
      </c>
    </row>
    <row r="15" spans="1:5" x14ac:dyDescent="0.35">
      <c r="A15" s="7" t="s">
        <v>7</v>
      </c>
      <c r="B15" s="7" t="s">
        <v>50</v>
      </c>
      <c r="C15" s="43" t="s">
        <v>121</v>
      </c>
      <c r="D15" s="7" t="s">
        <v>17</v>
      </c>
      <c r="E15" s="43" t="s">
        <v>129</v>
      </c>
    </row>
    <row r="16" spans="1:5" x14ac:dyDescent="0.35">
      <c r="A16" s="7" t="s">
        <v>7</v>
      </c>
      <c r="B16" s="7" t="s">
        <v>50</v>
      </c>
      <c r="C16" s="43" t="s">
        <v>121</v>
      </c>
      <c r="D16" s="7" t="s">
        <v>18</v>
      </c>
      <c r="E16" s="43" t="s">
        <v>130</v>
      </c>
    </row>
    <row r="17" spans="1:5" x14ac:dyDescent="0.35">
      <c r="A17" s="7" t="s">
        <v>7</v>
      </c>
      <c r="B17" s="7" t="s">
        <v>50</v>
      </c>
      <c r="C17" s="43" t="s">
        <v>150</v>
      </c>
      <c r="D17" s="7" t="s">
        <v>11</v>
      </c>
      <c r="E17" s="43" t="s">
        <v>75</v>
      </c>
    </row>
    <row r="18" spans="1:5" x14ac:dyDescent="0.35">
      <c r="A18" s="7" t="s">
        <v>7</v>
      </c>
      <c r="B18" s="7" t="s">
        <v>50</v>
      </c>
      <c r="C18" s="43" t="s">
        <v>150</v>
      </c>
      <c r="D18" s="7" t="s">
        <v>51</v>
      </c>
      <c r="E18" s="43" t="s">
        <v>131</v>
      </c>
    </row>
    <row r="19" spans="1:5" x14ac:dyDescent="0.35">
      <c r="A19" s="7" t="s">
        <v>7</v>
      </c>
      <c r="B19" s="7" t="s">
        <v>50</v>
      </c>
      <c r="C19" s="43" t="s">
        <v>123</v>
      </c>
      <c r="D19" s="7" t="s">
        <v>52</v>
      </c>
      <c r="E19" s="43" t="s">
        <v>132</v>
      </c>
    </row>
    <row r="20" spans="1:5" x14ac:dyDescent="0.35">
      <c r="A20" s="7" t="s">
        <v>7</v>
      </c>
      <c r="B20" s="7" t="s">
        <v>50</v>
      </c>
      <c r="C20" s="43" t="s">
        <v>123</v>
      </c>
      <c r="D20" s="7" t="s">
        <v>20</v>
      </c>
      <c r="E20" s="43" t="s">
        <v>133</v>
      </c>
    </row>
    <row r="21" spans="1:5" x14ac:dyDescent="0.35">
      <c r="A21" s="7" t="s">
        <v>7</v>
      </c>
      <c r="B21" s="7" t="s">
        <v>50</v>
      </c>
      <c r="C21" s="43" t="s">
        <v>123</v>
      </c>
      <c r="D21" s="7" t="s">
        <v>53</v>
      </c>
      <c r="E21" s="43" t="s">
        <v>134</v>
      </c>
    </row>
    <row r="22" spans="1:5" x14ac:dyDescent="0.35">
      <c r="A22" s="7" t="s">
        <v>7</v>
      </c>
      <c r="B22" s="7" t="s">
        <v>78</v>
      </c>
      <c r="C22" s="43" t="s">
        <v>121</v>
      </c>
      <c r="D22" s="28" t="s">
        <v>40</v>
      </c>
      <c r="E22" s="43" t="s">
        <v>135</v>
      </c>
    </row>
    <row r="23" spans="1:5" x14ac:dyDescent="0.35">
      <c r="A23" s="7" t="s">
        <v>7</v>
      </c>
      <c r="B23" s="7" t="s">
        <v>78</v>
      </c>
      <c r="C23" s="43" t="s">
        <v>121</v>
      </c>
      <c r="D23" s="28" t="s">
        <v>79</v>
      </c>
      <c r="E23" s="43" t="s">
        <v>136</v>
      </c>
    </row>
    <row r="24" spans="1:5" x14ac:dyDescent="0.35">
      <c r="A24" s="7" t="s">
        <v>7</v>
      </c>
      <c r="B24" s="7" t="s">
        <v>78</v>
      </c>
      <c r="C24" s="43" t="s">
        <v>123</v>
      </c>
      <c r="D24" s="47" t="s">
        <v>151</v>
      </c>
      <c r="E24" s="43" t="s">
        <v>137</v>
      </c>
    </row>
    <row r="25" spans="1:5" x14ac:dyDescent="0.35">
      <c r="A25" s="7" t="s">
        <v>7</v>
      </c>
      <c r="B25" s="7" t="s">
        <v>78</v>
      </c>
      <c r="C25" s="43" t="s">
        <v>123</v>
      </c>
      <c r="D25" s="47" t="s">
        <v>151</v>
      </c>
      <c r="E25" s="43" t="s">
        <v>138</v>
      </c>
    </row>
    <row r="26" spans="1:5" x14ac:dyDescent="0.35">
      <c r="A26" s="7" t="s">
        <v>7</v>
      </c>
      <c r="B26" s="7" t="s">
        <v>78</v>
      </c>
      <c r="C26" s="43" t="s">
        <v>123</v>
      </c>
      <c r="D26" s="47" t="s">
        <v>151</v>
      </c>
      <c r="E26" s="43" t="s">
        <v>139</v>
      </c>
    </row>
    <row r="27" spans="1:5" x14ac:dyDescent="0.35">
      <c r="A27" s="7" t="s">
        <v>7</v>
      </c>
      <c r="B27" s="10" t="s">
        <v>96</v>
      </c>
      <c r="C27" s="43" t="s">
        <v>121</v>
      </c>
      <c r="D27" s="28" t="s">
        <v>40</v>
      </c>
      <c r="E27" s="43" t="s">
        <v>140</v>
      </c>
    </row>
    <row r="28" spans="1:5" x14ac:dyDescent="0.35">
      <c r="A28" s="7" t="s">
        <v>7</v>
      </c>
      <c r="B28" s="10" t="s">
        <v>96</v>
      </c>
      <c r="C28" s="43" t="s">
        <v>121</v>
      </c>
      <c r="D28" s="28" t="s">
        <v>97</v>
      </c>
      <c r="E28" s="43" t="s">
        <v>112</v>
      </c>
    </row>
    <row r="29" spans="1:5" x14ac:dyDescent="0.35">
      <c r="A29" s="7" t="s">
        <v>7</v>
      </c>
      <c r="B29" s="10" t="s">
        <v>96</v>
      </c>
      <c r="C29" s="43" t="s">
        <v>121</v>
      </c>
      <c r="D29" s="28" t="s">
        <v>18</v>
      </c>
      <c r="E29" s="43" t="s">
        <v>141</v>
      </c>
    </row>
    <row r="30" spans="1:5" x14ac:dyDescent="0.35">
      <c r="A30" s="7" t="s">
        <v>7</v>
      </c>
      <c r="B30" s="10" t="s">
        <v>96</v>
      </c>
      <c r="C30" s="43" t="s">
        <v>150</v>
      </c>
      <c r="D30" s="28" t="s">
        <v>98</v>
      </c>
      <c r="E30" s="43" t="s">
        <v>142</v>
      </c>
    </row>
    <row r="31" spans="1:5" x14ac:dyDescent="0.35">
      <c r="A31" s="7" t="s">
        <v>7</v>
      </c>
      <c r="B31" s="10" t="s">
        <v>96</v>
      </c>
      <c r="C31" s="43" t="s">
        <v>123</v>
      </c>
      <c r="D31" s="28" t="s">
        <v>100</v>
      </c>
      <c r="E31" s="43" t="s">
        <v>143</v>
      </c>
    </row>
    <row r="32" spans="1:5" x14ac:dyDescent="0.35">
      <c r="A32" s="7" t="s">
        <v>7</v>
      </c>
      <c r="B32" s="10" t="s">
        <v>96</v>
      </c>
      <c r="C32" s="43" t="s">
        <v>123</v>
      </c>
      <c r="D32" s="28" t="s">
        <v>52</v>
      </c>
      <c r="E32" s="43" t="s">
        <v>144</v>
      </c>
    </row>
    <row r="33" spans="1:5" x14ac:dyDescent="0.35">
      <c r="A33" s="7" t="s">
        <v>7</v>
      </c>
      <c r="B33" s="10" t="s">
        <v>96</v>
      </c>
      <c r="C33" s="43" t="s">
        <v>123</v>
      </c>
      <c r="D33" s="28" t="s">
        <v>80</v>
      </c>
      <c r="E33" s="43" t="s">
        <v>145</v>
      </c>
    </row>
    <row r="34" spans="1:5" x14ac:dyDescent="0.35">
      <c r="A34" s="7" t="s">
        <v>7</v>
      </c>
      <c r="B34" s="10" t="s">
        <v>96</v>
      </c>
      <c r="C34" s="43" t="s">
        <v>123</v>
      </c>
      <c r="D34" s="28" t="s">
        <v>12</v>
      </c>
      <c r="E34" s="43" t="s">
        <v>146</v>
      </c>
    </row>
    <row r="35" spans="1:5" x14ac:dyDescent="0.35">
      <c r="A35" s="7" t="s">
        <v>7</v>
      </c>
      <c r="B35" s="7" t="s">
        <v>117</v>
      </c>
      <c r="C35" s="43" t="s">
        <v>121</v>
      </c>
      <c r="D35" s="28" t="s">
        <v>18</v>
      </c>
      <c r="E35" s="43" t="s">
        <v>22</v>
      </c>
    </row>
    <row r="36" spans="1:5" x14ac:dyDescent="0.35">
      <c r="A36" s="7" t="s">
        <v>7</v>
      </c>
      <c r="B36" s="7" t="s">
        <v>117</v>
      </c>
      <c r="C36" s="43" t="s">
        <v>123</v>
      </c>
      <c r="D36" s="28" t="s">
        <v>52</v>
      </c>
      <c r="E36" s="43" t="s">
        <v>147</v>
      </c>
    </row>
    <row r="37" spans="1:5" x14ac:dyDescent="0.35">
      <c r="A37" s="7" t="s">
        <v>7</v>
      </c>
      <c r="B37" s="7" t="s">
        <v>117</v>
      </c>
      <c r="C37" s="43" t="s">
        <v>123</v>
      </c>
      <c r="D37" s="28" t="s">
        <v>80</v>
      </c>
      <c r="E37" s="43" t="s">
        <v>148</v>
      </c>
    </row>
    <row r="38" spans="1:5" x14ac:dyDescent="0.35">
      <c r="A38" s="7" t="s">
        <v>7</v>
      </c>
      <c r="B38" s="7" t="s">
        <v>117</v>
      </c>
      <c r="C38" s="43" t="s">
        <v>123</v>
      </c>
      <c r="D38" s="28" t="s">
        <v>12</v>
      </c>
      <c r="E38" s="43" t="s">
        <v>149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G24"/>
  <sheetViews>
    <sheetView zoomScale="85" zoomScaleNormal="85" workbookViewId="0">
      <selection activeCell="E25" sqref="E25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6" width="48.875" style="6" customWidth="1"/>
    <col min="7" max="16384" width="9.125" style="6"/>
  </cols>
  <sheetData>
    <row r="1" spans="1:7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7" x14ac:dyDescent="0.35">
      <c r="A2" s="7" t="s">
        <v>7</v>
      </c>
      <c r="B2" s="7" t="s">
        <v>117</v>
      </c>
      <c r="C2" s="7" t="s">
        <v>9</v>
      </c>
      <c r="D2" s="21" t="s">
        <v>18</v>
      </c>
      <c r="E2" s="20" t="s">
        <v>22</v>
      </c>
      <c r="F2" s="25" t="s">
        <v>13</v>
      </c>
    </row>
    <row r="3" spans="1:7" x14ac:dyDescent="0.35">
      <c r="A3" s="7"/>
      <c r="B3" s="7"/>
      <c r="C3" s="7"/>
      <c r="D3" s="23" t="s">
        <v>52</v>
      </c>
      <c r="E3" s="22" t="s">
        <v>64</v>
      </c>
      <c r="F3" s="25" t="s">
        <v>35</v>
      </c>
    </row>
    <row r="4" spans="1:7" x14ac:dyDescent="0.35">
      <c r="A4" s="7"/>
      <c r="B4" s="7"/>
      <c r="C4" s="7"/>
      <c r="D4" s="31" t="s">
        <v>80</v>
      </c>
      <c r="E4" s="22" t="s">
        <v>38</v>
      </c>
      <c r="F4" s="7"/>
    </row>
    <row r="5" spans="1:7" x14ac:dyDescent="0.35">
      <c r="A5" s="7"/>
      <c r="B5" s="7"/>
      <c r="C5" s="7"/>
      <c r="D5" s="25" t="s">
        <v>12</v>
      </c>
      <c r="E5" s="22" t="s">
        <v>70</v>
      </c>
      <c r="F5" s="7"/>
      <c r="G5" s="6" t="str">
        <f>CONCATENATE(E3,"|",E4,"|",E5,"|",E6)</f>
        <v>220102V01F02 การเผยแพร่เพื่อสร้างความรู้ความเข้าใจเกี่ยวกับกฎหมาย|220102V02F03 การให้คำปรึกษาด้านกฎหมาย|220102V03F03 การสร้างความเชื่อมั่นให้กับประชาชน|220102V04F03 สื่อการเรียนรู้ที่เข้าใจง่ายเกี่ยวกับการปฏิบัติตามกฎหมาย</v>
      </c>
    </row>
    <row r="6" spans="1:7" x14ac:dyDescent="0.35">
      <c r="A6" s="7"/>
      <c r="B6" s="7"/>
      <c r="C6" s="7"/>
      <c r="D6" s="7"/>
      <c r="E6" s="22" t="s">
        <v>72</v>
      </c>
      <c r="F6" s="7"/>
    </row>
    <row r="7" spans="1:7" x14ac:dyDescent="0.35">
      <c r="A7" s="7"/>
      <c r="B7" s="7"/>
      <c r="C7" s="7"/>
      <c r="D7" s="7"/>
      <c r="E7" s="37" t="s">
        <v>93</v>
      </c>
      <c r="F7" s="7"/>
    </row>
    <row r="8" spans="1:7" x14ac:dyDescent="0.35">
      <c r="A8" s="7"/>
      <c r="B8" s="7"/>
      <c r="C8" s="7"/>
      <c r="D8" s="7"/>
      <c r="E8" s="37" t="s">
        <v>94</v>
      </c>
      <c r="F8" s="7"/>
      <c r="G8" s="6" t="str">
        <f>CONCATENATE(E7,"|",E8,"|",E9)</f>
        <v>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v>
      </c>
    </row>
    <row r="9" spans="1:7" s="9" customFormat="1" x14ac:dyDescent="0.35">
      <c r="A9" s="7"/>
      <c r="B9" s="7"/>
      <c r="C9" s="7"/>
      <c r="D9" s="7"/>
      <c r="E9" s="37" t="s">
        <v>95</v>
      </c>
    </row>
    <row r="10" spans="1:7" s="9" customFormat="1" x14ac:dyDescent="0.35">
      <c r="A10" s="7"/>
      <c r="B10" s="7"/>
      <c r="C10" s="7"/>
      <c r="D10" s="7"/>
      <c r="E10" s="24" t="s">
        <v>28</v>
      </c>
      <c r="F10" s="7"/>
    </row>
    <row r="11" spans="1:7" s="9" customFormat="1" x14ac:dyDescent="0.35">
      <c r="A11" s="7"/>
      <c r="B11" s="7"/>
      <c r="C11" s="7"/>
      <c r="D11" s="7"/>
      <c r="E11" s="24" t="s">
        <v>30</v>
      </c>
      <c r="F11" s="7"/>
    </row>
    <row r="12" spans="1:7" s="9" customFormat="1" x14ac:dyDescent="0.35">
      <c r="A12" s="7"/>
      <c r="B12" s="7"/>
      <c r="C12" s="7"/>
      <c r="D12" s="7"/>
      <c r="E12" s="24" t="s">
        <v>33</v>
      </c>
      <c r="F12" s="7"/>
      <c r="G12" s="9" t="str">
        <f>CONCATENATE(E10,"|",E11,"|",E12,"|",F2,"|",F3,"|",E13,"|",E14,"|",E15)</f>
        <v>220201V01F02 การสร้างเครือข่ายในกระบวนการยุติธรรมเพื่อเผยแพร่ข้อมูล|220201V02F01 ช่องทางการเข้าถึงกระบวนการยุติธรรมที่หลากหลาย|220201V02F04 มาตรฐานการให้บริการงานด้านกระบวนการยุติธรรม|220201V03F01 การพัฒนาระบบฐานข้อมูลด้านกระบวนการยุติธรรม|220201V03F05 การพัฒนากระบวนการไกล่เกลี่ยข้อพิพาท|220201V03F08 การพัฒนากระบวนการยุติธรรมเชิงสมานฉันท์|220201V04F01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</v>
      </c>
    </row>
    <row r="13" spans="1:7" s="9" customFormat="1" x14ac:dyDescent="0.35">
      <c r="A13" s="7"/>
      <c r="B13" s="7"/>
      <c r="C13" s="7"/>
      <c r="D13" s="7"/>
      <c r="E13" s="24" t="s">
        <v>44</v>
      </c>
      <c r="F13" s="7"/>
    </row>
    <row r="14" spans="1:7" s="9" customFormat="1" x14ac:dyDescent="0.35">
      <c r="A14" s="7"/>
      <c r="B14" s="7"/>
      <c r="C14" s="7"/>
      <c r="D14" s="7"/>
      <c r="E14" s="24" t="s">
        <v>16</v>
      </c>
      <c r="F14" s="7"/>
    </row>
    <row r="15" spans="1:7" s="9" customFormat="1" x14ac:dyDescent="0.35">
      <c r="A15" s="7"/>
      <c r="B15" s="7"/>
      <c r="C15" s="7"/>
      <c r="D15" s="7"/>
      <c r="E15" s="24" t="s">
        <v>36</v>
      </c>
      <c r="F15" s="7"/>
    </row>
    <row r="16" spans="1:7" s="9" customFormat="1" x14ac:dyDescent="0.35">
      <c r="A16" s="7"/>
      <c r="B16" s="7"/>
      <c r="C16" s="7"/>
      <c r="D16" s="7"/>
      <c r="E16" s="8"/>
      <c r="F16" s="7"/>
    </row>
    <row r="17" spans="1:6" s="9" customFormat="1" x14ac:dyDescent="0.35">
      <c r="A17" s="7"/>
      <c r="B17" s="7"/>
      <c r="C17" s="7"/>
      <c r="D17" s="7"/>
      <c r="E17" s="8"/>
      <c r="F17" s="7"/>
    </row>
    <row r="18" spans="1:6" s="9" customFormat="1" x14ac:dyDescent="0.35">
      <c r="A18" s="7"/>
      <c r="B18" s="7"/>
      <c r="C18" s="7"/>
      <c r="D18" s="7"/>
      <c r="E18" s="7"/>
      <c r="F18" s="7"/>
    </row>
    <row r="19" spans="1:6" s="9" customFormat="1" x14ac:dyDescent="0.35">
      <c r="A19" s="7"/>
      <c r="B19" s="7"/>
      <c r="C19" s="7"/>
      <c r="D19" s="7"/>
      <c r="E19" s="7"/>
      <c r="F19" s="7"/>
    </row>
    <row r="20" spans="1:6" s="9" customFormat="1" x14ac:dyDescent="0.35">
      <c r="A20" s="7"/>
      <c r="B20" s="7"/>
      <c r="C20" s="7"/>
      <c r="D20" s="7"/>
      <c r="E20" s="7"/>
      <c r="F20" s="7"/>
    </row>
    <row r="21" spans="1:6" s="9" customFormat="1" x14ac:dyDescent="0.35">
      <c r="A21" s="7"/>
      <c r="B21" s="7"/>
      <c r="C21" s="7"/>
      <c r="D21" s="7"/>
      <c r="E21" s="7"/>
      <c r="F21" s="7"/>
    </row>
    <row r="22" spans="1:6" s="9" customFormat="1" x14ac:dyDescent="0.35">
      <c r="A22" s="7"/>
      <c r="B22" s="7"/>
      <c r="C22" s="7"/>
      <c r="D22" s="7"/>
      <c r="E22" s="7"/>
      <c r="F22" s="7"/>
    </row>
    <row r="23" spans="1:6" s="9" customFormat="1" x14ac:dyDescent="0.35">
      <c r="A23" s="7"/>
      <c r="B23" s="7"/>
      <c r="C23" s="7"/>
      <c r="D23" s="7"/>
      <c r="E23" s="7"/>
      <c r="F23" s="7"/>
    </row>
    <row r="24" spans="1:6" s="9" customFormat="1" x14ac:dyDescent="0.35">
      <c r="A24" s="7"/>
      <c r="B24" s="7"/>
      <c r="C24" s="7"/>
      <c r="D24" s="7"/>
      <c r="E24" s="7"/>
      <c r="F24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F24"/>
  <sheetViews>
    <sheetView zoomScale="85" zoomScaleNormal="85" workbookViewId="0">
      <selection activeCell="D16" sqref="D16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6" width="48.875" style="6" customWidth="1"/>
    <col min="7" max="16384" width="9.125" style="6"/>
  </cols>
  <sheetData>
    <row r="1" spans="1:6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x14ac:dyDescent="0.35">
      <c r="A2" s="7" t="s">
        <v>7</v>
      </c>
      <c r="B2" s="7" t="s">
        <v>8</v>
      </c>
      <c r="C2" s="7" t="s">
        <v>9</v>
      </c>
      <c r="D2" s="23" t="s">
        <v>17</v>
      </c>
      <c r="E2" s="22" t="s">
        <v>21</v>
      </c>
      <c r="F2" s="44" t="s">
        <v>38</v>
      </c>
    </row>
    <row r="3" spans="1:6" x14ac:dyDescent="0.35">
      <c r="A3" s="7"/>
      <c r="B3" s="7"/>
      <c r="C3" s="7"/>
      <c r="D3" s="32" t="s">
        <v>18</v>
      </c>
      <c r="E3" s="30" t="s">
        <v>22</v>
      </c>
      <c r="F3" s="7"/>
    </row>
    <row r="4" spans="1:6" x14ac:dyDescent="0.35">
      <c r="A4" s="7"/>
      <c r="B4" s="7"/>
      <c r="C4" s="7"/>
      <c r="D4" s="44" t="s">
        <v>19</v>
      </c>
      <c r="E4" s="45" t="s">
        <v>23</v>
      </c>
      <c r="F4" s="7"/>
    </row>
    <row r="5" spans="1:6" x14ac:dyDescent="0.35">
      <c r="A5" s="7"/>
      <c r="B5" s="7"/>
      <c r="C5" s="7"/>
      <c r="D5" s="25" t="s">
        <v>20</v>
      </c>
      <c r="E5" s="45" t="s">
        <v>24</v>
      </c>
      <c r="F5" s="7"/>
    </row>
    <row r="6" spans="1:6" x14ac:dyDescent="0.35">
      <c r="A6" s="7"/>
      <c r="B6" s="7"/>
      <c r="C6" s="7"/>
      <c r="D6" s="17" t="s">
        <v>12</v>
      </c>
      <c r="E6" s="24" t="s">
        <v>25</v>
      </c>
      <c r="F6" s="7"/>
    </row>
    <row r="7" spans="1:6" x14ac:dyDescent="0.35">
      <c r="A7" s="7"/>
      <c r="B7" s="7"/>
      <c r="C7" s="7"/>
      <c r="D7" s="7"/>
      <c r="E7" s="24" t="s">
        <v>26</v>
      </c>
      <c r="F7" s="7" t="str">
        <f>CONCATENATE(F2,"|",E4,"|",E5)</f>
        <v>220102V02F03 การให้คำปรึกษาด้านกฎหมาย|220102V03F01 การลดระยะเวลาและขั้นตอน|220102V04F02 ระบบฐานข้อมูลให้มีความทันสมัย</v>
      </c>
    </row>
    <row r="8" spans="1:6" x14ac:dyDescent="0.35">
      <c r="A8" s="7"/>
      <c r="B8" s="7"/>
      <c r="C8" s="7"/>
      <c r="D8" s="7"/>
      <c r="E8" s="16" t="s">
        <v>27</v>
      </c>
      <c r="F8" s="7"/>
    </row>
    <row r="9" spans="1:6" s="9" customFormat="1" x14ac:dyDescent="0.35">
      <c r="A9" s="7"/>
      <c r="B9" s="7"/>
      <c r="C9" s="7"/>
      <c r="D9" s="7"/>
      <c r="E9" s="16" t="s">
        <v>28</v>
      </c>
    </row>
    <row r="10" spans="1:6" s="9" customFormat="1" x14ac:dyDescent="0.35">
      <c r="A10" s="7"/>
      <c r="B10" s="7"/>
      <c r="C10" s="7"/>
      <c r="D10" s="7"/>
      <c r="E10" s="16" t="s">
        <v>29</v>
      </c>
      <c r="F10" s="7"/>
    </row>
    <row r="11" spans="1:6" s="9" customFormat="1" x14ac:dyDescent="0.35">
      <c r="A11" s="7"/>
      <c r="B11" s="7"/>
      <c r="C11" s="7"/>
      <c r="D11" s="7"/>
      <c r="E11" s="16" t="s">
        <v>30</v>
      </c>
      <c r="F11" s="7" t="str">
        <f>CONCATENATE(E6,"|",E7)</f>
        <v>220103V01F01 สาระสำคัญของกฎหมาย|220103V01F03 การเผยแพร่ความรู้ด้านกฎหมาย</v>
      </c>
    </row>
    <row r="12" spans="1:6" s="9" customFormat="1" x14ac:dyDescent="0.35">
      <c r="A12" s="7"/>
      <c r="B12" s="7"/>
      <c r="C12" s="7"/>
      <c r="D12" s="7"/>
      <c r="E12" s="16" t="s">
        <v>31</v>
      </c>
      <c r="F12" s="7"/>
    </row>
    <row r="13" spans="1:6" s="9" customFormat="1" x14ac:dyDescent="0.35">
      <c r="A13" s="7"/>
      <c r="B13" s="7"/>
      <c r="C13" s="7"/>
      <c r="D13" s="7"/>
      <c r="E13" s="16" t="s">
        <v>32</v>
      </c>
      <c r="F13" s="7" t="str">
        <f>CONCATENATE(E8,"|",E9,"|",E10,"|",E11,"|",E12,"|",E13,"|",E14,"|",E15,"|",E16,"|",E17,"|",E18,"|",E19,"|",E20)</f>
        <v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มาตรฐานการให้บริการงานด้านกระบวนการยุติธรรม|220201V02F05 การมีส่วนร่วมของทุกภาคส่วน|220201V03F05 การพัฒนากระบวนการไกล่เกลี่ยข้อพิพาท|220201V03F09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</v>
      </c>
    </row>
    <row r="14" spans="1:6" s="9" customFormat="1" x14ac:dyDescent="0.35">
      <c r="A14" s="7"/>
      <c r="B14" s="7"/>
      <c r="C14" s="7"/>
      <c r="D14" s="7"/>
      <c r="E14" s="16" t="s">
        <v>33</v>
      </c>
      <c r="F14" s="7"/>
    </row>
    <row r="15" spans="1:6" s="9" customFormat="1" x14ac:dyDescent="0.35">
      <c r="A15" s="7"/>
      <c r="B15" s="7"/>
      <c r="C15" s="7"/>
      <c r="D15" s="7"/>
      <c r="E15" s="16" t="s">
        <v>34</v>
      </c>
      <c r="F15" s="7"/>
    </row>
    <row r="16" spans="1:6" s="9" customFormat="1" x14ac:dyDescent="0.35">
      <c r="A16" s="7"/>
      <c r="B16" s="7"/>
      <c r="C16" s="7"/>
      <c r="D16" s="7"/>
      <c r="E16" s="16" t="s">
        <v>35</v>
      </c>
      <c r="F16" s="7"/>
    </row>
    <row r="17" spans="1:6" s="9" customFormat="1" x14ac:dyDescent="0.35">
      <c r="A17" s="7"/>
      <c r="B17" s="7"/>
      <c r="C17" s="7"/>
      <c r="D17" s="7"/>
      <c r="E17" s="16" t="s">
        <v>15</v>
      </c>
      <c r="F17" s="7"/>
    </row>
    <row r="18" spans="1:6" s="9" customFormat="1" x14ac:dyDescent="0.35">
      <c r="A18" s="7"/>
      <c r="B18" s="7"/>
      <c r="C18" s="7"/>
      <c r="D18" s="7"/>
      <c r="E18" s="17" t="s">
        <v>16</v>
      </c>
      <c r="F18" s="7"/>
    </row>
    <row r="19" spans="1:6" s="9" customFormat="1" x14ac:dyDescent="0.35">
      <c r="A19" s="7"/>
      <c r="B19" s="7"/>
      <c r="C19" s="7"/>
      <c r="D19" s="7"/>
      <c r="E19" s="17" t="s">
        <v>36</v>
      </c>
      <c r="F19" s="7"/>
    </row>
    <row r="20" spans="1:6" s="9" customFormat="1" x14ac:dyDescent="0.35">
      <c r="A20" s="7"/>
      <c r="B20" s="7"/>
      <c r="C20" s="7"/>
      <c r="D20" s="7"/>
      <c r="E20" s="17" t="s">
        <v>37</v>
      </c>
      <c r="F20" s="7"/>
    </row>
    <row r="21" spans="1:6" s="9" customFormat="1" x14ac:dyDescent="0.35">
      <c r="A21" s="7"/>
      <c r="B21" s="7"/>
      <c r="C21" s="7"/>
      <c r="D21" s="7"/>
      <c r="E21" s="7"/>
      <c r="F21" s="7"/>
    </row>
    <row r="22" spans="1:6" s="9" customFormat="1" x14ac:dyDescent="0.35">
      <c r="A22" s="7"/>
      <c r="B22" s="7"/>
      <c r="C22" s="7"/>
      <c r="D22" s="7"/>
      <c r="E22" s="7"/>
      <c r="F22" s="7"/>
    </row>
    <row r="23" spans="1:6" s="9" customFormat="1" x14ac:dyDescent="0.35">
      <c r="A23" s="7"/>
      <c r="B23" s="7"/>
      <c r="C23" s="7"/>
      <c r="D23" s="7"/>
      <c r="E23" s="7"/>
      <c r="F23" s="7"/>
    </row>
    <row r="24" spans="1:6" s="9" customFormat="1" x14ac:dyDescent="0.35">
      <c r="A24" s="7"/>
      <c r="B24" s="7"/>
      <c r="C24" s="7"/>
      <c r="D24" s="7"/>
      <c r="E24" s="7"/>
      <c r="F24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F24"/>
  <sheetViews>
    <sheetView zoomScale="85" zoomScaleNormal="85" workbookViewId="0">
      <selection activeCell="E2" sqref="E2:E5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5" width="48.875" style="6" customWidth="1"/>
    <col min="6" max="16384" width="9.125" style="6"/>
  </cols>
  <sheetData>
    <row r="1" spans="1:6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6" x14ac:dyDescent="0.35">
      <c r="A2" s="7" t="s">
        <v>7</v>
      </c>
      <c r="B2" s="7" t="s">
        <v>10</v>
      </c>
      <c r="C2" s="7" t="s">
        <v>6</v>
      </c>
      <c r="D2" s="23" t="s">
        <v>11</v>
      </c>
      <c r="E2" s="16" t="s">
        <v>13</v>
      </c>
      <c r="F2" s="6" t="e">
        <f>CONCATENATE(#REF!,"|",E2)</f>
        <v>#REF!</v>
      </c>
    </row>
    <row r="3" spans="1:6" x14ac:dyDescent="0.35">
      <c r="A3" s="7"/>
      <c r="B3" s="7"/>
      <c r="C3" s="7"/>
      <c r="D3" s="17" t="s">
        <v>12</v>
      </c>
      <c r="E3" s="16" t="s">
        <v>14</v>
      </c>
    </row>
    <row r="4" spans="1:6" x14ac:dyDescent="0.35">
      <c r="A4" s="7"/>
      <c r="B4" s="7"/>
      <c r="C4" s="7"/>
      <c r="D4" s="7"/>
      <c r="E4" s="16" t="s">
        <v>15</v>
      </c>
      <c r="F4" s="6" t="e">
        <f>CONCATENATE(#REF!,"|",#REF!,"|",#REF!,"|",#REF!,"|",#REF!,"|",#REF!)</f>
        <v>#REF!</v>
      </c>
    </row>
    <row r="5" spans="1:6" x14ac:dyDescent="0.35">
      <c r="A5" s="7"/>
      <c r="B5" s="7"/>
      <c r="C5" s="7"/>
      <c r="D5" s="7"/>
      <c r="E5" s="16" t="s">
        <v>16</v>
      </c>
    </row>
    <row r="6" spans="1:6" x14ac:dyDescent="0.35">
      <c r="A6" s="7"/>
      <c r="B6" s="7"/>
      <c r="C6" s="7"/>
      <c r="D6" s="7"/>
      <c r="E6" s="8"/>
      <c r="F6" s="6" t="str">
        <f>CONCATENATE(E2,"|",E3,"|",E4,"|",E5)</f>
        <v>220201V03F01 การพัฒนาระบบฐานข้อมูลด้านกระบวนการยุติธรรม|220201V03F03 การแก้ไข บำบัด ฟื้นฟูผู้กระทำความผิด|220201V03F09 การพัฒนากระบวนการยุติธรรมตามหลักสากล|220201V04F01 การพัฒนาองค์ความรู้ ทักษะ และศักยภาพบุคลากร</v>
      </c>
    </row>
    <row r="7" spans="1:6" x14ac:dyDescent="0.35">
      <c r="A7" s="7"/>
      <c r="B7" s="7"/>
      <c r="C7" s="7"/>
      <c r="D7" s="7"/>
      <c r="E7" s="8"/>
    </row>
    <row r="8" spans="1:6" x14ac:dyDescent="0.35">
      <c r="A8" s="7"/>
      <c r="B8" s="7"/>
      <c r="C8" s="7"/>
      <c r="D8" s="7"/>
      <c r="E8" s="8"/>
    </row>
    <row r="9" spans="1:6" s="9" customFormat="1" x14ac:dyDescent="0.35">
      <c r="A9" s="7"/>
      <c r="B9" s="7"/>
      <c r="C9" s="7"/>
      <c r="D9" s="7"/>
      <c r="E9" s="8"/>
    </row>
    <row r="10" spans="1:6" s="9" customFormat="1" x14ac:dyDescent="0.35">
      <c r="A10" s="7"/>
      <c r="B10" s="7"/>
      <c r="C10" s="7"/>
      <c r="D10" s="7"/>
      <c r="E10" s="8"/>
    </row>
    <row r="11" spans="1:6" s="9" customFormat="1" x14ac:dyDescent="0.35">
      <c r="A11" s="7"/>
      <c r="B11" s="7"/>
      <c r="C11" s="7"/>
      <c r="D11" s="7"/>
      <c r="E11" s="8"/>
    </row>
    <row r="12" spans="1:6" s="9" customFormat="1" x14ac:dyDescent="0.35">
      <c r="A12" s="7"/>
      <c r="B12" s="7"/>
      <c r="C12" s="7"/>
      <c r="D12" s="7"/>
      <c r="E12" s="8"/>
    </row>
    <row r="13" spans="1:6" s="9" customFormat="1" x14ac:dyDescent="0.35">
      <c r="A13" s="7"/>
      <c r="B13" s="7"/>
      <c r="C13" s="7"/>
      <c r="D13" s="7"/>
      <c r="E13" s="8"/>
    </row>
    <row r="14" spans="1:6" s="9" customFormat="1" x14ac:dyDescent="0.35">
      <c r="A14" s="7"/>
      <c r="B14" s="7"/>
      <c r="C14" s="7"/>
      <c r="D14" s="7"/>
      <c r="E14" s="8"/>
    </row>
    <row r="15" spans="1:6" s="9" customFormat="1" x14ac:dyDescent="0.35">
      <c r="A15" s="7"/>
      <c r="B15" s="7"/>
      <c r="C15" s="7"/>
      <c r="D15" s="7"/>
      <c r="E15" s="8"/>
    </row>
    <row r="16" spans="1:6" s="9" customFormat="1" x14ac:dyDescent="0.35">
      <c r="A16" s="7"/>
      <c r="B16" s="7"/>
      <c r="C16" s="7"/>
      <c r="D16" s="7"/>
      <c r="E16" s="8"/>
    </row>
    <row r="17" spans="1:5" s="9" customFormat="1" x14ac:dyDescent="0.35">
      <c r="A17" s="7"/>
      <c r="B17" s="7"/>
      <c r="C17" s="7"/>
      <c r="D17" s="7"/>
      <c r="E17" s="8"/>
    </row>
    <row r="18" spans="1:5" s="9" customFormat="1" x14ac:dyDescent="0.35">
      <c r="A18" s="7"/>
      <c r="B18" s="7"/>
      <c r="C18" s="7"/>
      <c r="D18" s="7"/>
      <c r="E18" s="7"/>
    </row>
    <row r="19" spans="1:5" s="9" customFormat="1" x14ac:dyDescent="0.35">
      <c r="A19" s="7"/>
      <c r="B19" s="7"/>
      <c r="C19" s="7"/>
      <c r="D19" s="7"/>
      <c r="E19" s="7"/>
    </row>
    <row r="20" spans="1:5" s="9" customFormat="1" x14ac:dyDescent="0.35">
      <c r="A20" s="7"/>
      <c r="B20" s="7"/>
      <c r="C20" s="7"/>
      <c r="D20" s="7"/>
      <c r="E20" s="7"/>
    </row>
    <row r="21" spans="1:5" s="9" customFormat="1" x14ac:dyDescent="0.35">
      <c r="A21" s="7"/>
      <c r="B21" s="7"/>
      <c r="C21" s="7"/>
      <c r="D21" s="7"/>
      <c r="E21" s="7"/>
    </row>
    <row r="22" spans="1:5" s="9" customFormat="1" x14ac:dyDescent="0.35">
      <c r="A22" s="7"/>
      <c r="B22" s="7"/>
      <c r="C22" s="7"/>
      <c r="D22" s="7"/>
      <c r="E22" s="7"/>
    </row>
    <row r="23" spans="1:5" s="9" customFormat="1" x14ac:dyDescent="0.35">
      <c r="A23" s="7"/>
      <c r="B23" s="7"/>
      <c r="C23" s="7"/>
      <c r="D23" s="7"/>
      <c r="E23" s="7"/>
    </row>
    <row r="24" spans="1:5" s="9" customFormat="1" x14ac:dyDescent="0.35">
      <c r="A24" s="7"/>
      <c r="B24" s="7"/>
      <c r="C24" s="7"/>
      <c r="D24" s="7"/>
      <c r="E24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G24"/>
  <sheetViews>
    <sheetView zoomScale="85" zoomScaleNormal="85" workbookViewId="0">
      <selection activeCell="F14" sqref="F14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6" width="48.875" style="6" customWidth="1"/>
    <col min="7" max="16384" width="9.125" style="6"/>
  </cols>
  <sheetData>
    <row r="1" spans="1:7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7" x14ac:dyDescent="0.35">
      <c r="A2" s="7" t="s">
        <v>7</v>
      </c>
      <c r="B2" s="7" t="s">
        <v>39</v>
      </c>
      <c r="C2" s="7" t="s">
        <v>6</v>
      </c>
      <c r="D2" s="31" t="s">
        <v>17</v>
      </c>
      <c r="E2" s="37" t="s">
        <v>41</v>
      </c>
      <c r="F2" s="21" t="s">
        <v>34</v>
      </c>
    </row>
    <row r="3" spans="1:7" x14ac:dyDescent="0.35">
      <c r="A3" s="7"/>
      <c r="B3" s="7"/>
      <c r="C3" s="7"/>
      <c r="D3" s="33" t="s">
        <v>18</v>
      </c>
      <c r="E3" s="29" t="s">
        <v>22</v>
      </c>
      <c r="F3" s="21" t="s">
        <v>13</v>
      </c>
    </row>
    <row r="4" spans="1:7" x14ac:dyDescent="0.35">
      <c r="A4" s="7"/>
      <c r="B4" s="7"/>
      <c r="C4" s="7"/>
      <c r="D4" s="21" t="s">
        <v>12</v>
      </c>
      <c r="E4" s="8"/>
      <c r="F4" s="7"/>
    </row>
    <row r="5" spans="1:7" x14ac:dyDescent="0.35">
      <c r="A5" s="7"/>
      <c r="B5" s="7"/>
      <c r="C5" s="7"/>
      <c r="D5" s="7"/>
      <c r="E5" s="20" t="s">
        <v>34</v>
      </c>
      <c r="F5" s="7"/>
    </row>
    <row r="6" spans="1:7" x14ac:dyDescent="0.35">
      <c r="A6" s="7"/>
      <c r="B6" s="7"/>
      <c r="C6" s="7"/>
      <c r="D6" s="7"/>
      <c r="E6" s="20" t="s">
        <v>13</v>
      </c>
      <c r="F6" s="7"/>
      <c r="G6" s="6" t="str">
        <f>CONCATENATE(E5,"|",E6,"|",E7)</f>
        <v>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</v>
      </c>
    </row>
    <row r="7" spans="1:7" x14ac:dyDescent="0.35">
      <c r="A7" s="7"/>
      <c r="B7" s="7"/>
      <c r="C7" s="7"/>
      <c r="D7" s="7"/>
      <c r="E7" s="20" t="s">
        <v>14</v>
      </c>
      <c r="F7" s="7"/>
    </row>
    <row r="8" spans="1:7" x14ac:dyDescent="0.35">
      <c r="A8" s="7"/>
      <c r="B8" s="7"/>
      <c r="C8" s="7"/>
      <c r="D8" s="7"/>
      <c r="E8" s="8"/>
      <c r="F8" s="7"/>
    </row>
    <row r="9" spans="1:7" s="9" customFormat="1" x14ac:dyDescent="0.35">
      <c r="A9" s="7"/>
      <c r="B9" s="7"/>
      <c r="C9" s="7"/>
      <c r="D9" s="7"/>
      <c r="E9" s="8"/>
    </row>
    <row r="10" spans="1:7" s="9" customFormat="1" x14ac:dyDescent="0.35">
      <c r="A10" s="7"/>
      <c r="B10" s="7"/>
      <c r="C10" s="7"/>
      <c r="D10" s="7"/>
      <c r="E10" s="8"/>
      <c r="F10" s="7"/>
    </row>
    <row r="11" spans="1:7" s="9" customFormat="1" x14ac:dyDescent="0.35">
      <c r="A11" s="7"/>
      <c r="B11" s="7"/>
      <c r="C11" s="7"/>
      <c r="D11" s="7"/>
      <c r="E11" s="8"/>
      <c r="F11" s="7"/>
    </row>
    <row r="12" spans="1:7" s="9" customFormat="1" x14ac:dyDescent="0.35">
      <c r="A12" s="7"/>
      <c r="B12" s="7"/>
      <c r="C12" s="7"/>
      <c r="D12" s="7"/>
      <c r="E12" s="8"/>
      <c r="F12" s="7"/>
    </row>
    <row r="13" spans="1:7" s="9" customFormat="1" x14ac:dyDescent="0.35">
      <c r="A13" s="7"/>
      <c r="B13" s="7"/>
      <c r="C13" s="7"/>
      <c r="D13" s="7"/>
      <c r="E13" s="8"/>
      <c r="F13" s="7"/>
    </row>
    <row r="14" spans="1:7" s="9" customFormat="1" x14ac:dyDescent="0.35">
      <c r="A14" s="7"/>
      <c r="B14" s="7"/>
      <c r="C14" s="7"/>
      <c r="D14" s="7"/>
      <c r="E14" s="8"/>
      <c r="F14" s="7"/>
    </row>
    <row r="15" spans="1:7" s="9" customFormat="1" x14ac:dyDescent="0.35">
      <c r="A15" s="7"/>
      <c r="B15" s="7"/>
      <c r="C15" s="7"/>
      <c r="D15" s="7"/>
      <c r="E15" s="8"/>
      <c r="F15" s="7"/>
    </row>
    <row r="16" spans="1:7" s="9" customFormat="1" x14ac:dyDescent="0.35">
      <c r="A16" s="7"/>
      <c r="B16" s="7"/>
      <c r="C16" s="7"/>
      <c r="D16" s="7"/>
      <c r="E16" s="8"/>
      <c r="F16" s="7"/>
    </row>
    <row r="17" spans="1:6" s="9" customFormat="1" x14ac:dyDescent="0.35">
      <c r="A17" s="7"/>
      <c r="B17" s="7"/>
      <c r="C17" s="7"/>
      <c r="D17" s="7"/>
      <c r="E17" s="8"/>
      <c r="F17" s="7"/>
    </row>
    <row r="18" spans="1:6" s="9" customFormat="1" x14ac:dyDescent="0.35">
      <c r="A18" s="7"/>
      <c r="B18" s="7"/>
      <c r="C18" s="7"/>
      <c r="D18" s="7"/>
      <c r="E18" s="7"/>
      <c r="F18" s="7"/>
    </row>
    <row r="19" spans="1:6" s="9" customFormat="1" x14ac:dyDescent="0.35">
      <c r="A19" s="7"/>
      <c r="B19" s="7"/>
      <c r="C19" s="7"/>
      <c r="D19" s="7"/>
      <c r="E19" s="7"/>
      <c r="F19" s="7"/>
    </row>
    <row r="20" spans="1:6" s="9" customFormat="1" x14ac:dyDescent="0.35">
      <c r="A20" s="7"/>
      <c r="B20" s="7"/>
      <c r="C20" s="7"/>
      <c r="D20" s="7"/>
      <c r="E20" s="7"/>
      <c r="F20" s="7"/>
    </row>
    <row r="21" spans="1:6" s="9" customFormat="1" x14ac:dyDescent="0.35">
      <c r="A21" s="7"/>
      <c r="B21" s="7"/>
      <c r="C21" s="7"/>
      <c r="D21" s="7"/>
      <c r="E21" s="7"/>
      <c r="F21" s="7"/>
    </row>
    <row r="22" spans="1:6" s="9" customFormat="1" x14ac:dyDescent="0.35">
      <c r="A22" s="7"/>
      <c r="B22" s="7"/>
      <c r="C22" s="7"/>
      <c r="D22" s="7"/>
      <c r="E22" s="7"/>
      <c r="F22" s="7"/>
    </row>
    <row r="23" spans="1:6" s="9" customFormat="1" x14ac:dyDescent="0.35">
      <c r="A23" s="7"/>
      <c r="B23" s="7"/>
      <c r="C23" s="7"/>
      <c r="D23" s="7"/>
      <c r="E23" s="7"/>
      <c r="F23" s="7"/>
    </row>
    <row r="24" spans="1:6" s="9" customFormat="1" x14ac:dyDescent="0.35">
      <c r="A24" s="7"/>
      <c r="B24" s="7"/>
      <c r="C24" s="7"/>
      <c r="D24" s="7"/>
      <c r="E24" s="7"/>
      <c r="F24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E24"/>
  <sheetViews>
    <sheetView zoomScale="85" zoomScaleNormal="85" workbookViewId="0">
      <selection activeCell="D13" sqref="D13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5" width="48.875" style="6" customWidth="1"/>
    <col min="6" max="16384" width="9.125" style="6"/>
  </cols>
  <sheetData>
    <row r="1" spans="1:5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5" t="s">
        <v>5</v>
      </c>
    </row>
    <row r="2" spans="1:5" x14ac:dyDescent="0.35">
      <c r="A2" s="7" t="s">
        <v>7</v>
      </c>
      <c r="B2" s="7" t="s">
        <v>46</v>
      </c>
      <c r="C2" s="7"/>
      <c r="D2" s="31" t="s">
        <v>12</v>
      </c>
      <c r="E2" s="31" t="s">
        <v>15</v>
      </c>
    </row>
    <row r="3" spans="1:5" x14ac:dyDescent="0.35">
      <c r="A3" s="7"/>
      <c r="B3" s="7"/>
      <c r="C3" s="7"/>
      <c r="D3" s="7"/>
      <c r="E3" s="7"/>
    </row>
    <row r="4" spans="1:5" x14ac:dyDescent="0.35">
      <c r="A4" s="7"/>
      <c r="B4" s="7"/>
      <c r="C4" s="7"/>
      <c r="D4" s="7"/>
      <c r="E4" s="7"/>
    </row>
    <row r="5" spans="1:5" x14ac:dyDescent="0.35">
      <c r="A5" s="7"/>
      <c r="B5" s="7"/>
      <c r="C5" s="7"/>
      <c r="D5" s="7"/>
      <c r="E5" s="7"/>
    </row>
    <row r="6" spans="1:5" x14ac:dyDescent="0.35">
      <c r="A6" s="7"/>
      <c r="B6" s="7"/>
      <c r="C6" s="7"/>
      <c r="D6" s="7"/>
      <c r="E6" s="7"/>
    </row>
    <row r="7" spans="1:5" x14ac:dyDescent="0.35">
      <c r="A7" s="7"/>
      <c r="B7" s="7"/>
      <c r="C7" s="7"/>
      <c r="D7" s="7"/>
      <c r="E7" s="7"/>
    </row>
    <row r="8" spans="1:5" x14ac:dyDescent="0.35">
      <c r="A8" s="7"/>
      <c r="B8" s="7"/>
      <c r="C8" s="7"/>
      <c r="D8" s="7"/>
      <c r="E8" s="7"/>
    </row>
    <row r="9" spans="1:5" s="9" customFormat="1" x14ac:dyDescent="0.35">
      <c r="A9" s="7"/>
      <c r="B9" s="7"/>
      <c r="C9" s="7"/>
      <c r="D9" s="7"/>
    </row>
    <row r="10" spans="1:5" s="9" customFormat="1" x14ac:dyDescent="0.35">
      <c r="A10" s="7"/>
      <c r="B10" s="7"/>
      <c r="C10" s="7"/>
      <c r="D10" s="7"/>
      <c r="E10" s="7"/>
    </row>
    <row r="11" spans="1:5" s="9" customFormat="1" x14ac:dyDescent="0.35">
      <c r="A11" s="7"/>
      <c r="B11" s="7"/>
      <c r="C11" s="7"/>
      <c r="D11" s="7"/>
      <c r="E11" s="7"/>
    </row>
    <row r="12" spans="1:5" s="9" customFormat="1" x14ac:dyDescent="0.35">
      <c r="A12" s="7"/>
      <c r="B12" s="7"/>
      <c r="C12" s="7"/>
      <c r="D12" s="7"/>
      <c r="E12" s="7"/>
    </row>
    <row r="13" spans="1:5" s="9" customFormat="1" x14ac:dyDescent="0.35">
      <c r="A13" s="7"/>
      <c r="B13" s="7"/>
      <c r="C13" s="7"/>
      <c r="D13" s="7"/>
      <c r="E13" s="7"/>
    </row>
    <row r="14" spans="1:5" s="9" customFormat="1" x14ac:dyDescent="0.35">
      <c r="A14" s="7"/>
      <c r="B14" s="7"/>
      <c r="C14" s="7"/>
      <c r="D14" s="7"/>
      <c r="E14" s="7"/>
    </row>
    <row r="15" spans="1:5" s="9" customFormat="1" x14ac:dyDescent="0.35">
      <c r="A15" s="7"/>
      <c r="B15" s="7"/>
      <c r="C15" s="7"/>
      <c r="D15" s="7"/>
      <c r="E15" s="7"/>
    </row>
    <row r="16" spans="1:5" s="9" customFormat="1" x14ac:dyDescent="0.35">
      <c r="A16" s="7"/>
      <c r="B16" s="7"/>
      <c r="C16" s="7"/>
      <c r="D16" s="7"/>
      <c r="E16" s="7"/>
    </row>
    <row r="17" spans="1:5" s="9" customFormat="1" x14ac:dyDescent="0.35">
      <c r="A17" s="7"/>
      <c r="B17" s="7"/>
      <c r="C17" s="7"/>
      <c r="D17" s="7"/>
      <c r="E17" s="7"/>
    </row>
    <row r="18" spans="1:5" s="9" customFormat="1" x14ac:dyDescent="0.35">
      <c r="A18" s="7"/>
      <c r="B18" s="7"/>
      <c r="C18" s="7"/>
      <c r="D18" s="7"/>
      <c r="E18" s="7"/>
    </row>
    <row r="19" spans="1:5" s="9" customFormat="1" x14ac:dyDescent="0.35">
      <c r="A19" s="7"/>
      <c r="B19" s="7"/>
      <c r="C19" s="7"/>
      <c r="D19" s="7"/>
      <c r="E19" s="7"/>
    </row>
    <row r="20" spans="1:5" s="9" customFormat="1" x14ac:dyDescent="0.35">
      <c r="A20" s="7"/>
      <c r="B20" s="7"/>
      <c r="C20" s="7"/>
      <c r="D20" s="7"/>
      <c r="E20" s="7"/>
    </row>
    <row r="21" spans="1:5" s="9" customFormat="1" x14ac:dyDescent="0.35">
      <c r="A21" s="7"/>
      <c r="B21" s="7"/>
      <c r="C21" s="7"/>
      <c r="D21" s="7"/>
      <c r="E21" s="7"/>
    </row>
    <row r="22" spans="1:5" s="9" customFormat="1" x14ac:dyDescent="0.35">
      <c r="A22" s="7"/>
      <c r="B22" s="7"/>
      <c r="C22" s="7"/>
      <c r="D22" s="7"/>
      <c r="E22" s="7"/>
    </row>
    <row r="23" spans="1:5" s="9" customFormat="1" x14ac:dyDescent="0.35">
      <c r="A23" s="7"/>
      <c r="B23" s="7"/>
      <c r="C23" s="7"/>
      <c r="D23" s="7"/>
      <c r="E23" s="7"/>
    </row>
    <row r="24" spans="1:5" s="9" customFormat="1" x14ac:dyDescent="0.35">
      <c r="A24" s="7"/>
      <c r="B24" s="7"/>
      <c r="C24" s="7"/>
      <c r="D24" s="7"/>
      <c r="E24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G24"/>
  <sheetViews>
    <sheetView zoomScale="85" zoomScaleNormal="85" workbookViewId="0">
      <selection activeCell="E13" sqref="E13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6" width="48.875" style="6" customWidth="1"/>
    <col min="7" max="16384" width="9.125" style="6"/>
  </cols>
  <sheetData>
    <row r="1" spans="1:7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7" x14ac:dyDescent="0.35">
      <c r="A2" s="7" t="s">
        <v>7</v>
      </c>
      <c r="B2" s="7" t="s">
        <v>47</v>
      </c>
      <c r="C2" s="7" t="s">
        <v>9</v>
      </c>
      <c r="D2" s="17" t="s">
        <v>18</v>
      </c>
      <c r="E2" s="16" t="s">
        <v>48</v>
      </c>
      <c r="F2" s="31" t="s">
        <v>16</v>
      </c>
    </row>
    <row r="3" spans="1:7" x14ac:dyDescent="0.35">
      <c r="A3" s="7"/>
      <c r="B3" s="7"/>
      <c r="C3" s="7"/>
      <c r="D3" s="31" t="s">
        <v>12</v>
      </c>
      <c r="E3" s="37" t="s">
        <v>13</v>
      </c>
      <c r="F3" s="7"/>
      <c r="G3" s="6" t="str">
        <f>CONCATENATE(E3,"|",E4,"|",F2)</f>
        <v>220201V03F01 การพัฒนาระบบฐานข้อมูลด้านกระบวนการยุติธรรม|220201V03F02 การพัฒนามาตรฐานงานด้านนิติวิทยาศาสตร์|220201V04F01 การพัฒนาองค์ความรู้ ทักษะ และศักยภาพบุคลากร</v>
      </c>
    </row>
    <row r="4" spans="1:7" x14ac:dyDescent="0.35">
      <c r="A4" s="7"/>
      <c r="B4" s="7"/>
      <c r="C4" s="7"/>
      <c r="D4" s="7"/>
      <c r="E4" s="37" t="s">
        <v>49</v>
      </c>
      <c r="F4" s="7"/>
    </row>
    <row r="5" spans="1:7" x14ac:dyDescent="0.35">
      <c r="A5" s="7"/>
      <c r="B5" s="7"/>
      <c r="C5" s="7"/>
      <c r="D5" s="7"/>
      <c r="E5" s="8"/>
      <c r="F5" s="7"/>
    </row>
    <row r="6" spans="1:7" x14ac:dyDescent="0.35">
      <c r="A6" s="7"/>
      <c r="B6" s="7"/>
      <c r="C6" s="7"/>
      <c r="D6" s="7"/>
      <c r="E6" s="8"/>
      <c r="F6" s="7"/>
    </row>
    <row r="7" spans="1:7" x14ac:dyDescent="0.35">
      <c r="A7" s="7"/>
      <c r="B7" s="7"/>
      <c r="C7" s="7"/>
      <c r="D7" s="7"/>
      <c r="E7" s="8"/>
      <c r="F7" s="7"/>
    </row>
    <row r="8" spans="1:7" x14ac:dyDescent="0.35">
      <c r="A8" s="7"/>
      <c r="B8" s="7"/>
      <c r="C8" s="7"/>
      <c r="D8" s="7"/>
      <c r="E8" s="8"/>
      <c r="F8" s="7"/>
    </row>
    <row r="9" spans="1:7" s="9" customFormat="1" x14ac:dyDescent="0.35">
      <c r="A9" s="7"/>
      <c r="B9" s="7"/>
      <c r="C9" s="7"/>
      <c r="D9" s="7"/>
      <c r="E9" s="8"/>
    </row>
    <row r="10" spans="1:7" s="9" customFormat="1" x14ac:dyDescent="0.35">
      <c r="A10" s="7"/>
      <c r="B10" s="7"/>
      <c r="C10" s="7"/>
      <c r="D10" s="7"/>
      <c r="E10" s="8"/>
      <c r="F10" s="7"/>
    </row>
    <row r="11" spans="1:7" s="9" customFormat="1" x14ac:dyDescent="0.35">
      <c r="A11" s="7"/>
      <c r="B11" s="7"/>
      <c r="C11" s="7"/>
      <c r="D11" s="7"/>
      <c r="E11" s="8"/>
      <c r="F11" s="7"/>
    </row>
    <row r="12" spans="1:7" s="9" customFormat="1" x14ac:dyDescent="0.35">
      <c r="A12" s="7"/>
      <c r="B12" s="7"/>
      <c r="C12" s="7"/>
      <c r="D12" s="7"/>
      <c r="E12" s="8"/>
      <c r="F12" s="7"/>
    </row>
    <row r="13" spans="1:7" s="9" customFormat="1" x14ac:dyDescent="0.35">
      <c r="A13" s="7"/>
      <c r="B13" s="7"/>
      <c r="C13" s="7"/>
      <c r="D13" s="7"/>
      <c r="E13" s="8"/>
      <c r="F13" s="7"/>
    </row>
    <row r="14" spans="1:7" s="9" customFormat="1" x14ac:dyDescent="0.35">
      <c r="A14" s="7"/>
      <c r="B14" s="7"/>
      <c r="C14" s="7"/>
      <c r="D14" s="7"/>
      <c r="E14" s="8"/>
      <c r="F14" s="7"/>
    </row>
    <row r="15" spans="1:7" s="9" customFormat="1" x14ac:dyDescent="0.35">
      <c r="A15" s="7"/>
      <c r="B15" s="7"/>
      <c r="C15" s="7"/>
      <c r="D15" s="7"/>
      <c r="E15" s="8"/>
      <c r="F15" s="7"/>
    </row>
    <row r="16" spans="1:7" s="9" customFormat="1" x14ac:dyDescent="0.35">
      <c r="A16" s="7"/>
      <c r="B16" s="7"/>
      <c r="C16" s="7"/>
      <c r="D16" s="7"/>
      <c r="E16" s="8"/>
      <c r="F16" s="7"/>
    </row>
    <row r="17" spans="1:6" s="9" customFormat="1" x14ac:dyDescent="0.35">
      <c r="A17" s="7"/>
      <c r="B17" s="7"/>
      <c r="C17" s="7"/>
      <c r="D17" s="7"/>
      <c r="E17" s="8"/>
      <c r="F17" s="7"/>
    </row>
    <row r="18" spans="1:6" s="9" customFormat="1" x14ac:dyDescent="0.35">
      <c r="A18" s="7"/>
      <c r="B18" s="7"/>
      <c r="C18" s="7"/>
      <c r="D18" s="7"/>
      <c r="E18" s="7"/>
      <c r="F18" s="7"/>
    </row>
    <row r="19" spans="1:6" s="9" customFormat="1" x14ac:dyDescent="0.35">
      <c r="A19" s="7"/>
      <c r="B19" s="7"/>
      <c r="C19" s="7"/>
      <c r="D19" s="7"/>
      <c r="E19" s="7"/>
      <c r="F19" s="7"/>
    </row>
    <row r="20" spans="1:6" s="9" customFormat="1" x14ac:dyDescent="0.35">
      <c r="A20" s="7"/>
      <c r="B20" s="7"/>
      <c r="C20" s="7"/>
      <c r="D20" s="7"/>
      <c r="E20" s="7"/>
      <c r="F20" s="7"/>
    </row>
    <row r="21" spans="1:6" s="9" customFormat="1" x14ac:dyDescent="0.35">
      <c r="A21" s="7"/>
      <c r="B21" s="7"/>
      <c r="C21" s="7"/>
      <c r="D21" s="7"/>
      <c r="E21" s="7"/>
      <c r="F21" s="7"/>
    </row>
    <row r="22" spans="1:6" s="9" customFormat="1" x14ac:dyDescent="0.35">
      <c r="A22" s="7"/>
      <c r="B22" s="7"/>
      <c r="C22" s="7"/>
      <c r="D22" s="7"/>
      <c r="E22" s="7"/>
      <c r="F22" s="7"/>
    </row>
    <row r="23" spans="1:6" s="9" customFormat="1" x14ac:dyDescent="0.35">
      <c r="A23" s="7"/>
      <c r="B23" s="7"/>
      <c r="C23" s="7"/>
      <c r="D23" s="7"/>
      <c r="E23" s="7"/>
      <c r="F23" s="7"/>
    </row>
    <row r="24" spans="1:6" s="9" customFormat="1" x14ac:dyDescent="0.35">
      <c r="A24" s="7"/>
      <c r="B24" s="7"/>
      <c r="C24" s="7"/>
      <c r="D24" s="7"/>
      <c r="E24" s="7"/>
      <c r="F24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H30"/>
  <sheetViews>
    <sheetView zoomScale="85" zoomScaleNormal="85" workbookViewId="0">
      <selection activeCell="H18" sqref="H18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6" width="48.875" style="6" customWidth="1"/>
    <col min="7" max="16384" width="9.125" style="6"/>
  </cols>
  <sheetData>
    <row r="1" spans="1:8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8" x14ac:dyDescent="0.35">
      <c r="A2" s="7" t="s">
        <v>7</v>
      </c>
      <c r="B2" s="7" t="s">
        <v>50</v>
      </c>
      <c r="C2" s="7" t="s">
        <v>9</v>
      </c>
      <c r="D2" s="32" t="s">
        <v>17</v>
      </c>
      <c r="E2" s="30" t="s">
        <v>54</v>
      </c>
      <c r="F2" s="7" t="s">
        <v>54</v>
      </c>
      <c r="H2" s="6" t="str">
        <f>CONCATENATE(E2,"|",E3,"|",E4,"|",E5)</f>
        <v>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การบูรณาการฐานข้อมูลด้านความมั่นคงและขีดความสามารถในการแลกเปลี่ยนข่าว|010201V02F02 ความร่วมมือจากต่างประเทศและความสัมพันธ์อันดีกับต่างประเทศ|010201V02F03 การสนับสนุนจากภาคเอกชน</v>
      </c>
    </row>
    <row r="3" spans="1:8" x14ac:dyDescent="0.35">
      <c r="A3" s="7"/>
      <c r="B3" s="7"/>
      <c r="C3" s="7"/>
      <c r="D3" s="23" t="s">
        <v>18</v>
      </c>
      <c r="E3" s="30" t="s">
        <v>55</v>
      </c>
      <c r="F3" s="25" t="s">
        <v>75</v>
      </c>
      <c r="H3" s="6" t="str">
        <f>CONCATENATE(E6,"|",E7,"|",E8)</f>
        <v>010202V01F01 การบูรณาการฐานข้อมูลด้านความมั่นคง|010202V01F04 เทคโนโลยีสนับสนุนการเฝ้าระวังพื้นที่|010202V02F03 การบูรณาการการทำงานของภาครัฐและภาคีเครือข่าย</v>
      </c>
    </row>
    <row r="4" spans="1:8" x14ac:dyDescent="0.35">
      <c r="A4" s="7"/>
      <c r="B4" s="7"/>
      <c r="C4" s="7"/>
      <c r="D4" s="25" t="s">
        <v>11</v>
      </c>
      <c r="E4" s="30" t="s">
        <v>56</v>
      </c>
      <c r="F4" s="33" t="s">
        <v>60</v>
      </c>
    </row>
    <row r="5" spans="1:8" x14ac:dyDescent="0.35">
      <c r="A5" s="7"/>
      <c r="B5" s="7"/>
      <c r="C5" s="7"/>
      <c r="D5" s="33" t="s">
        <v>51</v>
      </c>
      <c r="E5" s="30" t="s">
        <v>57</v>
      </c>
      <c r="F5" s="33" t="s">
        <v>61</v>
      </c>
    </row>
    <row r="6" spans="1:8" x14ac:dyDescent="0.35">
      <c r="A6" s="7"/>
      <c r="B6" s="7"/>
      <c r="C6" s="7"/>
      <c r="D6" s="34" t="s">
        <v>52</v>
      </c>
      <c r="E6" s="22" t="s">
        <v>48</v>
      </c>
      <c r="F6" s="33" t="s">
        <v>76</v>
      </c>
    </row>
    <row r="7" spans="1:8" x14ac:dyDescent="0.35">
      <c r="A7" s="7"/>
      <c r="B7" s="7"/>
      <c r="C7" s="7"/>
      <c r="D7" s="21" t="s">
        <v>20</v>
      </c>
      <c r="E7" s="22" t="s">
        <v>58</v>
      </c>
      <c r="F7" s="17" t="s">
        <v>77</v>
      </c>
    </row>
    <row r="8" spans="1:8" x14ac:dyDescent="0.35">
      <c r="A8" s="7"/>
      <c r="B8" s="7"/>
      <c r="C8" s="7"/>
      <c r="D8" s="17" t="s">
        <v>53</v>
      </c>
      <c r="E8" s="22" t="s">
        <v>59</v>
      </c>
      <c r="F8" s="7"/>
    </row>
    <row r="9" spans="1:8" s="9" customFormat="1" x14ac:dyDescent="0.35">
      <c r="A9" s="7"/>
      <c r="B9" s="7"/>
      <c r="C9" s="7"/>
      <c r="D9" s="7"/>
      <c r="E9" s="29" t="s">
        <v>60</v>
      </c>
      <c r="H9" s="9" t="str">
        <f>CONCATENATE(E9,"|",E10,"|",F6,"|",E11)</f>
        <v>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พฤติการณ์องค์ประกอบครบถ้วนสมบูรณ์|210201V04F01 ระบบดิจิทัล (ฐานข้อมูล AI KM งานคดีและสอบสวน)|210201V05F02 การบังคับใช้ข้อกฎหมายอย่างจริงจัง</v>
      </c>
    </row>
    <row r="10" spans="1:8" s="9" customFormat="1" x14ac:dyDescent="0.35">
      <c r="A10" s="7"/>
      <c r="B10" s="7"/>
      <c r="C10" s="7"/>
      <c r="D10" s="7"/>
      <c r="E10" s="29" t="s">
        <v>61</v>
      </c>
      <c r="F10" s="7"/>
    </row>
    <row r="11" spans="1:8" s="9" customFormat="1" x14ac:dyDescent="0.35">
      <c r="A11" s="7"/>
      <c r="B11" s="7"/>
      <c r="C11" s="7"/>
      <c r="D11" s="7"/>
      <c r="E11" s="29" t="s">
        <v>62</v>
      </c>
      <c r="F11" s="7"/>
    </row>
    <row r="12" spans="1:8" s="9" customFormat="1" x14ac:dyDescent="0.35">
      <c r="A12" s="7"/>
      <c r="B12" s="7"/>
      <c r="C12" s="7"/>
      <c r="D12" s="7"/>
      <c r="E12" s="35" t="s">
        <v>63</v>
      </c>
      <c r="F12" s="7"/>
      <c r="H12" s="9" t="str">
        <f>CONCATENATE(E12,"|",E13,"|",E14,"|",E15,"|",E16,"|",E17,"|",E18,"|",E19,"|",E20,"|",E21,"|",E22,"|",E23)</f>
        <v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v>
      </c>
    </row>
    <row r="13" spans="1:8" s="9" customFormat="1" x14ac:dyDescent="0.35">
      <c r="A13" s="7"/>
      <c r="B13" s="7"/>
      <c r="C13" s="7"/>
      <c r="D13" s="7"/>
      <c r="E13" s="35" t="s">
        <v>64</v>
      </c>
      <c r="F13" s="7"/>
    </row>
    <row r="14" spans="1:8" s="9" customFormat="1" x14ac:dyDescent="0.35">
      <c r="A14" s="7"/>
      <c r="B14" s="7"/>
      <c r="C14" s="7"/>
      <c r="D14" s="7"/>
      <c r="E14" s="35" t="s">
        <v>65</v>
      </c>
      <c r="F14" s="7"/>
    </row>
    <row r="15" spans="1:8" s="9" customFormat="1" x14ac:dyDescent="0.35">
      <c r="A15" s="7"/>
      <c r="B15" s="7"/>
      <c r="C15" s="7"/>
      <c r="D15" s="7"/>
      <c r="E15" s="35" t="s">
        <v>66</v>
      </c>
      <c r="F15" s="7"/>
      <c r="H15" s="9" t="str">
        <f>CONCATENATE(E24,"|",E25,"|",E26,"|",E27)</f>
        <v>220103V01F01 สาระสำคัญของกฎหมาย|220103V01F03 การเผยแพร่ความรู้ด้านกฎหมาย|220103V02F01 การแสดงความคิดเห็นของประชาชน|220103V02F02 เครือข่ายชุมชน</v>
      </c>
    </row>
    <row r="16" spans="1:8" s="9" customFormat="1" x14ac:dyDescent="0.35">
      <c r="A16" s="7"/>
      <c r="B16" s="7"/>
      <c r="C16" s="7"/>
      <c r="D16" s="7"/>
      <c r="E16" s="35" t="s">
        <v>67</v>
      </c>
      <c r="F16" s="7"/>
    </row>
    <row r="17" spans="1:8" s="9" customFormat="1" x14ac:dyDescent="0.35">
      <c r="A17" s="7"/>
      <c r="B17" s="7"/>
      <c r="C17" s="7"/>
      <c r="D17" s="7"/>
      <c r="E17" s="35" t="s">
        <v>68</v>
      </c>
      <c r="F17" s="7"/>
    </row>
    <row r="18" spans="1:8" s="9" customFormat="1" x14ac:dyDescent="0.35">
      <c r="A18" s="7"/>
      <c r="B18" s="7"/>
      <c r="C18" s="7"/>
      <c r="D18" s="7"/>
      <c r="E18" s="34" t="s">
        <v>23</v>
      </c>
      <c r="F18" s="7"/>
      <c r="H18" s="9" t="str">
        <f>CONCATENATE(E28,"|",E29,"|",E30,"|",F7)</f>
        <v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การให้ความช่วยเหลือประชาชนทุกฝ่ายในการดำเนินคดี|220201V02F05 การมีส่วนร่วมของทุกภาคส่วน|220201V03F07 การพัฒนาระบบงานสืบสวน สอบสวนที่รวดเร็วและเป็นธรรม</v>
      </c>
    </row>
    <row r="19" spans="1:8" s="9" customFormat="1" x14ac:dyDescent="0.35">
      <c r="A19" s="7"/>
      <c r="B19" s="7"/>
      <c r="C19" s="7"/>
      <c r="D19" s="7"/>
      <c r="E19" s="34" t="s">
        <v>69</v>
      </c>
      <c r="F19" s="7"/>
    </row>
    <row r="20" spans="1:8" s="9" customFormat="1" x14ac:dyDescent="0.35">
      <c r="A20" s="7"/>
      <c r="B20" s="7"/>
      <c r="C20" s="7"/>
      <c r="D20" s="7"/>
      <c r="E20" s="34" t="s">
        <v>70</v>
      </c>
      <c r="F20" s="7"/>
    </row>
    <row r="21" spans="1:8" s="9" customFormat="1" x14ac:dyDescent="0.35">
      <c r="A21" s="7"/>
      <c r="B21" s="7"/>
      <c r="C21" s="7"/>
      <c r="D21" s="7"/>
      <c r="E21" s="34" t="s">
        <v>71</v>
      </c>
      <c r="F21" s="7"/>
    </row>
    <row r="22" spans="1:8" s="9" customFormat="1" x14ac:dyDescent="0.35">
      <c r="A22" s="7"/>
      <c r="B22" s="7"/>
      <c r="C22" s="7"/>
      <c r="D22" s="7"/>
      <c r="E22" s="34" t="s">
        <v>24</v>
      </c>
      <c r="F22" s="7"/>
    </row>
    <row r="23" spans="1:8" s="9" customFormat="1" x14ac:dyDescent="0.35">
      <c r="A23" s="7"/>
      <c r="B23" s="7"/>
      <c r="C23" s="7"/>
      <c r="D23" s="7"/>
      <c r="E23" s="34" t="s">
        <v>72</v>
      </c>
      <c r="F23" s="7"/>
    </row>
    <row r="24" spans="1:8" s="9" customFormat="1" x14ac:dyDescent="0.35">
      <c r="A24" s="7"/>
      <c r="B24" s="7"/>
      <c r="C24" s="7"/>
      <c r="D24" s="7"/>
      <c r="E24" s="21" t="s">
        <v>25</v>
      </c>
      <c r="F24" s="7"/>
    </row>
    <row r="25" spans="1:8" x14ac:dyDescent="0.35">
      <c r="A25" s="7"/>
      <c r="B25" s="7"/>
      <c r="C25" s="7"/>
      <c r="D25" s="7"/>
      <c r="E25" s="21" t="s">
        <v>26</v>
      </c>
      <c r="F25" s="7"/>
    </row>
    <row r="26" spans="1:8" x14ac:dyDescent="0.35">
      <c r="A26" s="7"/>
      <c r="B26" s="7"/>
      <c r="C26" s="7"/>
      <c r="D26" s="7"/>
      <c r="E26" s="21" t="s">
        <v>73</v>
      </c>
      <c r="F26" s="7"/>
    </row>
    <row r="27" spans="1:8" x14ac:dyDescent="0.35">
      <c r="A27" s="7"/>
      <c r="B27" s="7"/>
      <c r="C27" s="7"/>
      <c r="D27" s="7"/>
      <c r="E27" s="21" t="s">
        <v>74</v>
      </c>
      <c r="F27" s="7"/>
    </row>
    <row r="28" spans="1:8" x14ac:dyDescent="0.35">
      <c r="A28" s="7"/>
      <c r="B28" s="7"/>
      <c r="C28" s="7"/>
      <c r="D28" s="7"/>
      <c r="E28" s="17" t="s">
        <v>30</v>
      </c>
      <c r="F28" s="7"/>
    </row>
    <row r="29" spans="1:8" x14ac:dyDescent="0.35">
      <c r="A29" s="7"/>
      <c r="B29" s="7"/>
      <c r="C29" s="7"/>
      <c r="D29" s="7"/>
      <c r="E29" s="17" t="s">
        <v>31</v>
      </c>
      <c r="F29" s="7"/>
    </row>
    <row r="30" spans="1:8" x14ac:dyDescent="0.35">
      <c r="A30" s="7"/>
      <c r="B30" s="7"/>
      <c r="C30" s="7"/>
      <c r="D30" s="7"/>
      <c r="E30" s="17" t="s">
        <v>34</v>
      </c>
      <c r="F30" s="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I28"/>
  <sheetViews>
    <sheetView zoomScale="85" zoomScaleNormal="85" workbookViewId="0">
      <selection activeCell="D3" sqref="D3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5" width="48.875" style="6" customWidth="1"/>
    <col min="6" max="16384" width="9.125" style="6"/>
  </cols>
  <sheetData>
    <row r="1" spans="1:9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9" x14ac:dyDescent="0.35">
      <c r="A2" s="7" t="s">
        <v>7</v>
      </c>
      <c r="B2" s="7" t="s">
        <v>78</v>
      </c>
      <c r="C2" s="7" t="s">
        <v>6</v>
      </c>
      <c r="D2" s="17" t="s">
        <v>40</v>
      </c>
      <c r="E2" s="16" t="s">
        <v>81</v>
      </c>
      <c r="I2" s="6" t="str">
        <f>CONCATENATE(E2,"|",E3,"|",E4,"|",E5,"|",E6)</f>
        <v>010101V01F02 การมีส่วนร่วม ความร่วมมือ ความเป็นหุ้นส่วนและการบูรณาการการสร้างเครือข่าย|010101V02F05 ศิลปะ วัฒนธรรม ประเพณี ภูมิคุ้มกันและชุมชนเข้มแข็ง|010101V03F03 การลดการกระทำความผิดซ้ำ|010101V03F05 ระบบสืบสวน สอบสวนที่มีสมรรถนะ|010101V04F06 การผลิตสื่อประชาสัมพันธ์ การสร้างความเชื่อมั่นให้กับประชาชน</v>
      </c>
    </row>
    <row r="3" spans="1:9" x14ac:dyDescent="0.35">
      <c r="A3" s="7"/>
      <c r="B3" s="7"/>
      <c r="C3" s="7"/>
      <c r="D3" s="31" t="s">
        <v>79</v>
      </c>
      <c r="E3" s="16" t="s">
        <v>82</v>
      </c>
    </row>
    <row r="4" spans="1:9" x14ac:dyDescent="0.35">
      <c r="A4" s="7"/>
      <c r="B4" s="7"/>
      <c r="C4" s="7"/>
      <c r="D4" s="7"/>
      <c r="E4" s="16" t="s">
        <v>42</v>
      </c>
    </row>
    <row r="5" spans="1:9" x14ac:dyDescent="0.35">
      <c r="A5" s="7"/>
      <c r="B5" s="7"/>
      <c r="C5" s="7"/>
      <c r="D5" s="7"/>
      <c r="E5" s="16" t="s">
        <v>83</v>
      </c>
    </row>
    <row r="6" spans="1:9" x14ac:dyDescent="0.35">
      <c r="A6" s="7"/>
      <c r="B6" s="7"/>
      <c r="C6" s="7"/>
      <c r="D6" s="7"/>
      <c r="E6" s="16" t="s">
        <v>84</v>
      </c>
    </row>
    <row r="7" spans="1:9" x14ac:dyDescent="0.35">
      <c r="A7" s="7"/>
      <c r="B7" s="7"/>
      <c r="C7" s="7"/>
      <c r="D7" s="7"/>
      <c r="E7" s="37" t="s">
        <v>85</v>
      </c>
      <c r="I7" s="6" t="str">
        <f>CONCATENATE(E7,"|",E8,"|",E9,"|",E10,"|",E11,"|",E12,"|",E13,"|",E14,"|",E15,"|",E16,"|",E17)</f>
        <v>010201V01F01 การพัฒนาสมรรถนะของบุคลากร|010201V01F02 กลไกการบูรณาการในระดับนโยบายและปฏิบัติ|010201V01F03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ความร่วมมือจากต่างประเทศและความสัมพันธ์อันดีกับต่างประเทศ|010201V03F01 กฎหมายที่ไม่เป็นอุปสรรคและการบังคับใช้กฎหมายให้สอดคล้องกับบริบทสังคมที่เปลี่ยนแปลงไป|010201V03F03 กฎหมายระหว่างประเทศ และอนุสัญญาต่าง ๆ ที่เกี่ยวข้อง|010201V04F01 วิจัย นวัตกรรม และเทคโนโลยีสารสนเทศ|010201V04F03 การสร้างความเข้าใจให้กับประชาชน|010201V04F06 ระบบฐานข้อมูลที่มีประสิทธิภาพ</v>
      </c>
    </row>
    <row r="8" spans="1:9" x14ac:dyDescent="0.35">
      <c r="A8" s="7"/>
      <c r="B8" s="7"/>
      <c r="C8" s="7"/>
      <c r="D8" s="7"/>
      <c r="E8" s="37" t="s">
        <v>86</v>
      </c>
    </row>
    <row r="9" spans="1:9" s="9" customFormat="1" x14ac:dyDescent="0.35">
      <c r="A9" s="7"/>
      <c r="B9" s="7"/>
      <c r="C9" s="7"/>
      <c r="D9" s="7"/>
      <c r="E9" s="37" t="s">
        <v>54</v>
      </c>
    </row>
    <row r="10" spans="1:9" s="9" customFormat="1" x14ac:dyDescent="0.35">
      <c r="A10" s="7"/>
      <c r="B10" s="7"/>
      <c r="C10" s="7"/>
      <c r="D10" s="7"/>
      <c r="E10" s="37" t="s">
        <v>55</v>
      </c>
    </row>
    <row r="11" spans="1:9" s="9" customFormat="1" x14ac:dyDescent="0.35">
      <c r="A11" s="7"/>
      <c r="B11" s="7"/>
      <c r="C11" s="7"/>
      <c r="D11" s="7"/>
      <c r="E11" s="37" t="s">
        <v>41</v>
      </c>
    </row>
    <row r="12" spans="1:9" s="9" customFormat="1" x14ac:dyDescent="0.35">
      <c r="A12" s="7"/>
      <c r="B12" s="7"/>
      <c r="C12" s="7"/>
      <c r="D12" s="7"/>
      <c r="E12" s="37" t="s">
        <v>56</v>
      </c>
    </row>
    <row r="13" spans="1:9" s="9" customFormat="1" x14ac:dyDescent="0.35">
      <c r="A13" s="7"/>
      <c r="B13" s="7"/>
      <c r="C13" s="7"/>
      <c r="D13" s="7"/>
      <c r="E13" s="37" t="s">
        <v>87</v>
      </c>
    </row>
    <row r="14" spans="1:9" s="9" customFormat="1" x14ac:dyDescent="0.35">
      <c r="A14" s="7"/>
      <c r="B14" s="7"/>
      <c r="C14" s="7"/>
      <c r="D14" s="7"/>
      <c r="E14" s="37" t="s">
        <v>88</v>
      </c>
    </row>
    <row r="15" spans="1:9" s="9" customFormat="1" x14ac:dyDescent="0.35">
      <c r="A15" s="7"/>
      <c r="B15" s="7"/>
      <c r="C15" s="7"/>
      <c r="D15" s="7"/>
      <c r="E15" s="37" t="s">
        <v>89</v>
      </c>
    </row>
    <row r="16" spans="1:9" s="9" customFormat="1" x14ac:dyDescent="0.35">
      <c r="A16" s="7"/>
      <c r="B16" s="7"/>
      <c r="C16" s="7"/>
      <c r="D16" s="7"/>
      <c r="E16" s="37" t="s">
        <v>90</v>
      </c>
    </row>
    <row r="17" spans="1:9" s="9" customFormat="1" x14ac:dyDescent="0.35">
      <c r="A17" s="7"/>
      <c r="B17" s="7"/>
      <c r="C17" s="7"/>
      <c r="D17" s="7"/>
      <c r="E17" s="37" t="s">
        <v>91</v>
      </c>
    </row>
    <row r="18" spans="1:9" s="9" customFormat="1" x14ac:dyDescent="0.35">
      <c r="A18" s="7"/>
      <c r="B18" s="7"/>
      <c r="C18" s="7"/>
      <c r="D18" s="7"/>
      <c r="E18" s="36" t="s">
        <v>68</v>
      </c>
      <c r="I18" s="9" t="str">
        <f>CONCATENATE(E18,"|",E19)</f>
        <v>220102V02F04 การพัฒนาศักยภาพผู้บังคับใช้กฎหมายให้มีประสิทธิภาพ|220102V03F03 การสร้างความเชื่อมั่นให้กับประชาชน</v>
      </c>
    </row>
    <row r="19" spans="1:9" s="9" customFormat="1" x14ac:dyDescent="0.35">
      <c r="A19" s="7"/>
      <c r="B19" s="7"/>
      <c r="C19" s="7"/>
      <c r="D19" s="7"/>
      <c r="E19" s="36" t="s">
        <v>70</v>
      </c>
    </row>
    <row r="20" spans="1:9" s="9" customFormat="1" x14ac:dyDescent="0.35">
      <c r="A20" s="7"/>
      <c r="B20" s="7"/>
      <c r="C20" s="7"/>
      <c r="D20" s="7"/>
      <c r="E20" s="25" t="s">
        <v>92</v>
      </c>
      <c r="I20" s="9" t="str">
        <f>CONCATENATE(E20,"|",E21,"|",E22,"|",E23,"|",E24)</f>
        <v>220103V01F02 การบูรณาการข้อมูลระหว่างหน่วยงาน|220103V01F03 การเผยแพร่ความรู้ด้านกฎหมาย|220103V02F04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v>
      </c>
    </row>
    <row r="21" spans="1:9" s="9" customFormat="1" x14ac:dyDescent="0.35">
      <c r="A21" s="7"/>
      <c r="B21" s="7"/>
      <c r="C21" s="7"/>
      <c r="D21" s="7"/>
      <c r="E21" s="25" t="s">
        <v>26</v>
      </c>
    </row>
    <row r="22" spans="1:9" s="9" customFormat="1" x14ac:dyDescent="0.35">
      <c r="A22" s="7"/>
      <c r="B22" s="7"/>
      <c r="C22" s="7"/>
      <c r="D22" s="7"/>
      <c r="E22" s="25" t="s">
        <v>93</v>
      </c>
    </row>
    <row r="23" spans="1:9" s="9" customFormat="1" x14ac:dyDescent="0.35">
      <c r="A23" s="7"/>
      <c r="B23" s="7"/>
      <c r="C23" s="7"/>
      <c r="D23" s="7"/>
      <c r="E23" s="25" t="s">
        <v>94</v>
      </c>
    </row>
    <row r="24" spans="1:9" s="9" customFormat="1" x14ac:dyDescent="0.35">
      <c r="A24" s="7"/>
      <c r="B24" s="7"/>
      <c r="C24" s="7"/>
      <c r="D24" s="7"/>
      <c r="E24" s="25" t="s">
        <v>95</v>
      </c>
    </row>
    <row r="25" spans="1:9" x14ac:dyDescent="0.35">
      <c r="E25" s="38" t="s">
        <v>34</v>
      </c>
      <c r="I25" s="6" t="str">
        <f>CONCATENATE(E25,"|",E26,"|",E27,"|",E28)</f>
        <v>220201V02F05 การมีส่วนร่วมของทุกภาคส่วน|220201V03F03 การแก้ไข บำบัด ฟื้นฟูผู้กระทำความผิด|220201V03F07 การพัฒนาระบบงานสืบสวน สอบสวนที่รวดเร็วและเป็นธรรม|220201V04F01 การพัฒนาองค์ความรู้ ทักษะ และศักยภาพบุคลากร</v>
      </c>
    </row>
    <row r="26" spans="1:9" x14ac:dyDescent="0.35">
      <c r="E26" s="38" t="s">
        <v>14</v>
      </c>
    </row>
    <row r="27" spans="1:9" x14ac:dyDescent="0.35">
      <c r="E27" s="38" t="s">
        <v>77</v>
      </c>
    </row>
    <row r="28" spans="1:9" x14ac:dyDescent="0.35">
      <c r="E28" s="38" t="s">
        <v>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I29"/>
  <sheetViews>
    <sheetView topLeftCell="C4" zoomScaleNormal="100" workbookViewId="0">
      <selection activeCell="E30" sqref="E30"/>
    </sheetView>
  </sheetViews>
  <sheetFormatPr defaultColWidth="9.125" defaultRowHeight="21" x14ac:dyDescent="0.35"/>
  <cols>
    <col min="1" max="1" width="29.375" style="6" customWidth="1"/>
    <col min="2" max="2" width="25.75" style="6" customWidth="1"/>
    <col min="3" max="3" width="22.25" style="6" customWidth="1"/>
    <col min="4" max="6" width="48.875" style="6" customWidth="1"/>
    <col min="7" max="16384" width="9.125" style="6"/>
  </cols>
  <sheetData>
    <row r="1" spans="1:9" ht="24.7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9" x14ac:dyDescent="0.35">
      <c r="A2" s="7" t="s">
        <v>7</v>
      </c>
      <c r="B2" s="10" t="s">
        <v>96</v>
      </c>
      <c r="C2" s="7" t="s">
        <v>6</v>
      </c>
      <c r="D2" s="17" t="s">
        <v>40</v>
      </c>
      <c r="E2" s="29" t="s">
        <v>59</v>
      </c>
      <c r="F2" s="17" t="s">
        <v>111</v>
      </c>
      <c r="I2" s="6" t="str">
        <f>CONCATENATE(F2,"|",F3)</f>
        <v>010101V01F03 ช่องทางการแสดงความคิดเห็นช่องทางการรับบริการในการเข้าถึงกระบวนการยุติธรรม|010101V03F03 การลดการกระทำความผิดซ้ำ</v>
      </c>
    </row>
    <row r="3" spans="1:9" x14ac:dyDescent="0.35">
      <c r="A3" s="7"/>
      <c r="B3" s="7"/>
      <c r="C3" s="7"/>
      <c r="D3" s="31" t="s">
        <v>97</v>
      </c>
      <c r="E3" s="29" t="s">
        <v>43</v>
      </c>
      <c r="F3" s="17" t="s">
        <v>42</v>
      </c>
    </row>
    <row r="4" spans="1:9" x14ac:dyDescent="0.35">
      <c r="A4" s="7"/>
      <c r="B4" s="7"/>
      <c r="C4" s="7"/>
      <c r="D4" s="33" t="s">
        <v>18</v>
      </c>
      <c r="E4" s="39" t="s">
        <v>101</v>
      </c>
      <c r="F4" s="31" t="s">
        <v>112</v>
      </c>
      <c r="I4" s="6" t="str">
        <f>CONCATENATE(F2,"|",F3)</f>
        <v>010101V01F03 ช่องทางการแสดงความคิดเห็นช่องทางการรับบริการในการเข้าถึงกระบวนการยุติธรรม|010101V03F03 การลดการกระทำความผิดซ้ำ</v>
      </c>
    </row>
    <row r="5" spans="1:9" x14ac:dyDescent="0.35">
      <c r="A5" s="7"/>
      <c r="B5" s="7"/>
      <c r="C5" s="7"/>
      <c r="D5" s="36" t="s">
        <v>98</v>
      </c>
      <c r="E5" s="39" t="s">
        <v>102</v>
      </c>
      <c r="F5" s="36" t="s">
        <v>113</v>
      </c>
      <c r="I5" s="6" t="str">
        <f>CONCATENATE(E2,"|",E3)</f>
        <v>010202V02F03 การบูรณาการการทำงานของภาครัฐและภาคีเครือข่าย|010202V04F02 ความไว้วางใจของคนในชุมชน สำนึกความเป็นพลเมือง</v>
      </c>
    </row>
    <row r="6" spans="1:9" x14ac:dyDescent="0.35">
      <c r="A6" s="7"/>
      <c r="B6" s="7"/>
      <c r="C6" s="7"/>
      <c r="D6" s="7" t="s">
        <v>99</v>
      </c>
      <c r="E6" s="18" t="s">
        <v>103</v>
      </c>
      <c r="F6" s="36" t="s">
        <v>101</v>
      </c>
      <c r="I6" s="6" t="str">
        <f>CONCATENATE(F5,"|",E4,"|",E5)</f>
        <v>210101V02F02 ระบบการเฝ้าระวัง|210101V03F02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v>
      </c>
    </row>
    <row r="7" spans="1:9" x14ac:dyDescent="0.35">
      <c r="A7" s="7"/>
      <c r="B7" s="7"/>
      <c r="C7" s="7"/>
      <c r="D7" s="19" t="s">
        <v>100</v>
      </c>
      <c r="E7" s="18" t="s">
        <v>104</v>
      </c>
      <c r="F7" s="36" t="s">
        <v>102</v>
      </c>
      <c r="I7" s="6" t="str">
        <f>CONCATENATE(F8,"|",E6,"|",E7,"|",E8,"|",E9,"|",E10,"|",E11,"|",E12,"|",F9,"|",E13)</f>
        <v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การวิเคราะห์ผลกระทบอย่างรอบด้านเพื่อให้กฎหมายมีประสิทธิภาพ|220101V03F01 การมีส่วนร่วมของทุกภาคส่วน|220101V03F02 ช่องทางการเข้าถึงกฎหมายที่หลากหลาย|220101V04F02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</v>
      </c>
    </row>
    <row r="8" spans="1:9" x14ac:dyDescent="0.35">
      <c r="A8" s="7"/>
      <c r="B8" s="7"/>
      <c r="C8" s="7"/>
      <c r="D8" s="27" t="s">
        <v>52</v>
      </c>
      <c r="E8" s="18" t="s">
        <v>105</v>
      </c>
      <c r="F8" s="19" t="s">
        <v>114</v>
      </c>
      <c r="I8" s="6" t="str">
        <f>CONCATENATE(E14,"|",E15)</f>
        <v>220102V03F03 การสร้างความเชื่อมั่นให้กับประชาชน|220102V04F01 นวัตกรรมและเทคโนโลยีที่มีประสิทธิภาพ</v>
      </c>
    </row>
    <row r="9" spans="1:9" s="9" customFormat="1" x14ac:dyDescent="0.35">
      <c r="A9" s="7"/>
      <c r="B9" s="7"/>
      <c r="C9" s="7"/>
      <c r="D9" s="41" t="s">
        <v>80</v>
      </c>
      <c r="E9" s="18" t="s">
        <v>106</v>
      </c>
      <c r="F9" s="40" t="s">
        <v>115</v>
      </c>
      <c r="I9" s="9" t="str">
        <f>CONCATENATE(E16,"|",E17)</f>
        <v>220103V01F03 การเผยแพร่ความรู้ด้านกฎหมาย|220103V02F01 การแสดงความคิดเห็นของประชาชน</v>
      </c>
    </row>
    <row r="10" spans="1:9" s="9" customFormat="1" x14ac:dyDescent="0.35">
      <c r="A10" s="7"/>
      <c r="B10" s="7"/>
      <c r="C10" s="7"/>
      <c r="D10" s="21" t="s">
        <v>12</v>
      </c>
      <c r="E10" s="18" t="s">
        <v>107</v>
      </c>
      <c r="F10" s="21" t="s">
        <v>116</v>
      </c>
    </row>
    <row r="11" spans="1:9" s="9" customFormat="1" x14ac:dyDescent="0.35">
      <c r="A11" s="7"/>
      <c r="B11" s="7"/>
      <c r="C11" s="7"/>
      <c r="D11" s="7"/>
      <c r="E11" s="18" t="s">
        <v>108</v>
      </c>
      <c r="F11" s="21" t="s">
        <v>44</v>
      </c>
    </row>
    <row r="12" spans="1:9" s="9" customFormat="1" x14ac:dyDescent="0.35">
      <c r="A12" s="7"/>
      <c r="B12" s="7"/>
      <c r="C12" s="7"/>
      <c r="D12" s="7"/>
      <c r="E12" s="18" t="s">
        <v>109</v>
      </c>
      <c r="F12" s="21" t="s">
        <v>36</v>
      </c>
    </row>
    <row r="13" spans="1:9" s="9" customFormat="1" x14ac:dyDescent="0.35">
      <c r="A13" s="7"/>
      <c r="B13" s="7"/>
      <c r="C13" s="7"/>
      <c r="D13" s="7"/>
      <c r="E13" s="18" t="s">
        <v>110</v>
      </c>
      <c r="F13" s="21" t="s">
        <v>45</v>
      </c>
      <c r="I13" s="9" t="str">
        <f>CONCATENATE(E18,"|",E19,"|",E20,"|",E21,"|",E22,"|",E23,"|",E24,"|",E25,"|",E26,"|",F10,"|",F11,"|",E27,"|",E28,"|",F12,"|",E29,"|",F13)</f>
        <v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การให้ความช่วยเหลือประชาชนทุกฝ่ายในการดำเนินคดี|220201V02F04 มาตรฐานการให้บริการงานด้านกระบวนการยุติธรรม|220201V02F05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ฟื้นฟูผู้กระทำความผิด|220201V03F06 การร้องเรียน ร้องทุกข์ กล่าวโทษ|220201V03F08 การพัฒนากระบวนการยุติธรรมเชิงสมานฉันท์|220201V03F09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การบูรณาการข้อมูลระหว่างหน่วยงานในกระบวนการยุติธรรม|220201V04F05 การมีช่องทางการติดต่อและติดตามกระบวนการยุติธรรม</v>
      </c>
    </row>
    <row r="14" spans="1:9" s="9" customFormat="1" x14ac:dyDescent="0.35">
      <c r="A14" s="7"/>
      <c r="B14" s="7"/>
      <c r="C14" s="7"/>
      <c r="D14" s="7"/>
      <c r="E14" s="26" t="s">
        <v>70</v>
      </c>
      <c r="F14" s="7"/>
    </row>
    <row r="15" spans="1:9" s="9" customFormat="1" x14ac:dyDescent="0.35">
      <c r="A15" s="7"/>
      <c r="B15" s="7"/>
      <c r="C15" s="7"/>
      <c r="D15" s="7"/>
      <c r="E15" s="26" t="s">
        <v>71</v>
      </c>
      <c r="F15" s="7"/>
    </row>
    <row r="16" spans="1:9" s="9" customFormat="1" x14ac:dyDescent="0.35">
      <c r="A16" s="7"/>
      <c r="B16" s="7"/>
      <c r="C16" s="7"/>
      <c r="D16" s="7"/>
      <c r="E16" s="42" t="s">
        <v>26</v>
      </c>
      <c r="F16" s="7"/>
    </row>
    <row r="17" spans="1:6" s="9" customFormat="1" x14ac:dyDescent="0.35">
      <c r="A17" s="7"/>
      <c r="B17" s="7"/>
      <c r="C17" s="7"/>
      <c r="D17" s="7"/>
      <c r="E17" s="42" t="s">
        <v>73</v>
      </c>
      <c r="F17" s="7"/>
    </row>
    <row r="18" spans="1:6" s="9" customFormat="1" x14ac:dyDescent="0.35">
      <c r="A18" s="7"/>
      <c r="B18" s="7"/>
      <c r="C18" s="7"/>
      <c r="D18" s="7"/>
      <c r="E18" s="21" t="s">
        <v>27</v>
      </c>
      <c r="F18" s="7"/>
    </row>
    <row r="19" spans="1:6" s="9" customFormat="1" x14ac:dyDescent="0.35">
      <c r="A19" s="7"/>
      <c r="B19" s="7"/>
      <c r="C19" s="7"/>
      <c r="D19" s="7"/>
      <c r="E19" s="21" t="s">
        <v>28</v>
      </c>
      <c r="F19" s="7"/>
    </row>
    <row r="20" spans="1:6" s="9" customFormat="1" x14ac:dyDescent="0.35">
      <c r="A20" s="7"/>
      <c r="B20" s="7"/>
      <c r="C20" s="7"/>
      <c r="D20" s="7"/>
      <c r="E20" s="21" t="s">
        <v>29</v>
      </c>
      <c r="F20" s="7"/>
    </row>
    <row r="21" spans="1:6" s="9" customFormat="1" x14ac:dyDescent="0.35">
      <c r="A21" s="7"/>
      <c r="B21" s="7"/>
      <c r="C21" s="7"/>
      <c r="D21" s="7"/>
      <c r="E21" s="21" t="s">
        <v>30</v>
      </c>
      <c r="F21" s="7"/>
    </row>
    <row r="22" spans="1:6" s="9" customFormat="1" x14ac:dyDescent="0.35">
      <c r="A22" s="7"/>
      <c r="B22" s="7"/>
      <c r="C22" s="7"/>
      <c r="D22" s="7"/>
      <c r="E22" s="21" t="s">
        <v>31</v>
      </c>
      <c r="F22" s="7"/>
    </row>
    <row r="23" spans="1:6" s="9" customFormat="1" x14ac:dyDescent="0.35">
      <c r="A23" s="7"/>
      <c r="B23" s="7"/>
      <c r="C23" s="7"/>
      <c r="D23" s="7"/>
      <c r="E23" s="21" t="s">
        <v>33</v>
      </c>
      <c r="F23" s="7"/>
    </row>
    <row r="24" spans="1:6" s="9" customFormat="1" x14ac:dyDescent="0.35">
      <c r="A24" s="7"/>
      <c r="B24" s="7"/>
      <c r="C24" s="7"/>
      <c r="D24" s="7"/>
      <c r="E24" s="21" t="s">
        <v>34</v>
      </c>
      <c r="F24" s="7"/>
    </row>
    <row r="25" spans="1:6" x14ac:dyDescent="0.35">
      <c r="A25" s="7"/>
      <c r="B25" s="7"/>
      <c r="C25" s="7"/>
      <c r="D25" s="7"/>
      <c r="E25" s="21" t="s">
        <v>13</v>
      </c>
      <c r="F25" s="7"/>
    </row>
    <row r="26" spans="1:6" x14ac:dyDescent="0.35">
      <c r="A26" s="7"/>
      <c r="B26" s="7"/>
      <c r="C26" s="7"/>
      <c r="D26" s="7"/>
      <c r="E26" s="21" t="s">
        <v>14</v>
      </c>
      <c r="F26" s="7"/>
    </row>
    <row r="27" spans="1:6" x14ac:dyDescent="0.35">
      <c r="A27" s="7"/>
      <c r="B27" s="7"/>
      <c r="C27" s="7"/>
      <c r="D27" s="7"/>
      <c r="E27" s="21" t="s">
        <v>15</v>
      </c>
      <c r="F27" s="7"/>
    </row>
    <row r="28" spans="1:6" x14ac:dyDescent="0.35">
      <c r="A28" s="7"/>
      <c r="B28" s="7"/>
      <c r="C28" s="7"/>
      <c r="D28" s="7"/>
      <c r="E28" s="21" t="s">
        <v>16</v>
      </c>
      <c r="F28" s="7"/>
    </row>
    <row r="29" spans="1:6" x14ac:dyDescent="0.35">
      <c r="A29" s="7"/>
      <c r="B29" s="7"/>
      <c r="C29" s="7"/>
      <c r="D29" s="7"/>
      <c r="E29" s="21" t="s">
        <v>37</v>
      </c>
      <c r="F2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รวม</vt:lpstr>
      <vt:lpstr>กรมคุ้มครองสิทธิและเสรีภาพ</vt:lpstr>
      <vt:lpstr>กรมราชทัณฑ์</vt:lpstr>
      <vt:lpstr>กรมพินิจ</vt:lpstr>
      <vt:lpstr>สถาบันเพื่อการยุติธรรมฯ</vt:lpstr>
      <vt:lpstr>สถาบันนิติวิทยาศาสตร์</vt:lpstr>
      <vt:lpstr>กรมสอบสวนคดีพิเศษ</vt:lpstr>
      <vt:lpstr>ปปส.</vt:lpstr>
      <vt:lpstr>สป.ยธ.</vt:lpstr>
      <vt:lpstr>กรมบังคับคดี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Tidarat Rattanapong</dc:creator>
  <cp:lastModifiedBy>Warunya Puengsuk</cp:lastModifiedBy>
  <dcterms:created xsi:type="dcterms:W3CDTF">2022-06-10T05:18:52Z</dcterms:created>
  <dcterms:modified xsi:type="dcterms:W3CDTF">2022-06-16T09:17:45Z</dcterms:modified>
</cp:coreProperties>
</file>