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610" yWindow="2610" windowWidth="17280" windowHeight="8970" tabRatio="662"/>
  </bookViews>
  <sheets>
    <sheet name="รวม" sheetId="1" r:id="rId1"/>
    <sheet name="กรมโรงงาน" sheetId="2" r:id="rId2"/>
    <sheet name="อ้อยและน้ำตาล" sheetId="3" r:id="rId3"/>
    <sheet name="สป.อก" sheetId="4" r:id="rId4"/>
    <sheet name="เหมืองแร่" sheetId="5" r:id="rId5"/>
    <sheet name="สถาบันยานยนต์" sheetId="6" r:id="rId6"/>
    <sheet name="เศรษฐกิจอุตสาหกรรม" sheetId="7" r:id="rId7"/>
    <sheet name="มาตรฐานอุตสาหกรรม" sheetId="8" r:id="rId8"/>
    <sheet name="กรมส่งเสริมอุตสาหกรรม" sheetId="9" r:id="rId9"/>
    <sheet name="สภาอุต" sheetId="10" r:id="rId10"/>
    <sheet name="ไอเอสโอ" sheetId="11" r:id="rId11"/>
    <sheet name="เพิ่มผล" sheetId="12" r:id="rId12"/>
    <sheet name="อาหาร" sheetId="13" r:id="rId13"/>
    <sheet name="Sheet1" sheetId="14" r:id="rId14"/>
  </sheets>
  <definedNames>
    <definedName name="_xlnm._FilterDatabase" localSheetId="6" hidden="1">เศรษฐกิจอุตสาหกรรม!$E$1:$E$53</definedName>
    <definedName name="_xlnm._FilterDatabase" localSheetId="4" hidden="1">เหมืองแร่!$D$1:$E$53</definedName>
    <definedName name="_xlnm._FilterDatabase" localSheetId="1" hidden="1">กรมโรงงาน!$D$1:$H$41</definedName>
    <definedName name="_xlnm._FilterDatabase" localSheetId="8" hidden="1">กรมส่งเสริมอุตสาหกรรม!$E$1:$E$59</definedName>
    <definedName name="_xlnm._FilterDatabase" localSheetId="7" hidden="1">มาตรฐานอุตสาหกรรม!$D$1:$F$87</definedName>
    <definedName name="_xlnm._FilterDatabase" localSheetId="0" hidden="1">รวม!$F$1:$F$147</definedName>
    <definedName name="_xlnm._FilterDatabase" localSheetId="5" hidden="1">สถาบันยานยนต์!$F$1:$F$53</definedName>
    <definedName name="_xlnm._FilterDatabase" localSheetId="3" hidden="1">สป.อก!$D$1:$F$53</definedName>
    <definedName name="_xlnm._FilterDatabase" localSheetId="2" hidden="1">อ้อยและน้ำตาล!$E$1:$E$55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4" l="1"/>
  <c r="I11" i="9" l="1"/>
  <c r="I2" i="6"/>
  <c r="I21" i="5"/>
  <c r="I6" i="5"/>
  <c r="I53" i="9" l="1"/>
  <c r="I42" i="9"/>
  <c r="I46" i="9"/>
  <c r="I37" i="9"/>
  <c r="I24" i="9"/>
  <c r="I33" i="9"/>
  <c r="I29" i="9"/>
  <c r="I14" i="9"/>
  <c r="I22" i="9"/>
  <c r="I19" i="9"/>
  <c r="I2" i="9"/>
  <c r="I5" i="8"/>
  <c r="I65" i="8"/>
  <c r="I56" i="8"/>
  <c r="I47" i="8"/>
  <c r="I27" i="8"/>
  <c r="I44" i="8"/>
  <c r="I36" i="8"/>
  <c r="I42" i="8"/>
  <c r="I19" i="8"/>
  <c r="I10" i="8"/>
  <c r="I16" i="8"/>
  <c r="I14" i="8"/>
  <c r="I44" i="7"/>
  <c r="I51" i="7"/>
  <c r="I47" i="7"/>
  <c r="I31" i="7"/>
  <c r="I38" i="7"/>
  <c r="I27" i="7"/>
  <c r="I34" i="7"/>
  <c r="I20" i="7"/>
  <c r="I12" i="7"/>
  <c r="I5" i="7"/>
  <c r="I9" i="7"/>
  <c r="I2" i="7"/>
  <c r="I8" i="5"/>
  <c r="I17" i="5"/>
  <c r="I14" i="5"/>
  <c r="I3" i="4"/>
  <c r="I37" i="4"/>
  <c r="I33" i="4"/>
  <c r="I26" i="4"/>
  <c r="I31" i="4"/>
  <c r="I21" i="4"/>
  <c r="I18" i="4"/>
  <c r="I16" i="4"/>
  <c r="I13" i="4"/>
  <c r="I9" i="4"/>
  <c r="I8" i="3"/>
  <c r="I52" i="3"/>
  <c r="I43" i="3"/>
  <c r="I32" i="3"/>
  <c r="I14" i="3"/>
  <c r="I17" i="3"/>
  <c r="I2" i="3"/>
  <c r="K30" i="2"/>
  <c r="K3" i="2"/>
</calcChain>
</file>

<file path=xl/sharedStrings.xml><?xml version="1.0" encoding="utf-8"?>
<sst xmlns="http://schemas.openxmlformats.org/spreadsheetml/2006/main" count="1975" uniqueCount="607">
  <si>
    <t>กระทรวง</t>
  </si>
  <si>
    <t>กรม</t>
  </si>
  <si>
    <t>แผนแม่บทฯ ที่เกี่ยวข้อง</t>
  </si>
  <si>
    <t>ความเกี่ยวข้องต่อเป้าหมายแผนแม่บทย่อยฯ</t>
  </si>
  <si>
    <t>ความเกี่ยวข้อง FVCT</t>
  </si>
  <si>
    <t>กระทรวงอุตสาหกรรม</t>
  </si>
  <si>
    <t>030301 สินค้าเกษตรชีวภาพมีมูลค่าเพิ่มขึ้น (สนับสนุน)</t>
  </si>
  <si>
    <t>050202 การเป็นจุดหมายปลายทางในการจัดการประชุมนานาชาติของไทย (สนับสนุน)</t>
  </si>
  <si>
    <t>050202V01F04 ความเข้มแข็งและความพร้อมของสมาคมเจ้าภาพในประเทศไทยและธุรกิจเกี่ยวเนื่อง</t>
  </si>
  <si>
    <t>ยืนยันทั้งหมด/ไม่ยืนยันทั้งหมด/พิจารณารายข้อ</t>
  </si>
  <si>
    <t>y1 ยืนยัน</t>
  </si>
  <si>
    <t>pre-workshop ยืนยัน</t>
  </si>
  <si>
    <t>pre-workshop ไม่เห็นด้วย</t>
  </si>
  <si>
    <t>workshop ยืนยัน</t>
  </si>
  <si>
    <t>workshop ไม่เห็นด้วย</t>
  </si>
  <si>
    <t>กรมโรงงานอุตสาหกรรม</t>
  </si>
  <si>
    <t>พิจารณารายข้อ</t>
  </si>
  <si>
    <t>030101 สินค้าเกษตรอัตลักษณ์พื้นถิ่นมีมูลค่าเพิ่มขึ้น (สนับสนุน)</t>
  </si>
  <si>
    <t>040101 อุตสาหกรรมชีวภาพมีการขยายตัวเพิ่มขึ้น (สนับสนุน)</t>
  </si>
  <si>
    <t>040402 ประเทศไทยมีศักยภาพในการผลิตชิ้นส่วนอากาศยานสูงขึ้น (Tier) (สนับสนุน)</t>
  </si>
  <si>
    <t>040602 ประเทศไทยมีความสามารถในการแข่งขันด้านดิจิทัล ในด้านความพร้อมในอนาคตดีขึ้น (สนับสนุน)</t>
  </si>
  <si>
    <t>060201 เมืองมีระบบจัดการสิ่งแวดล้อมและมลพิษที่มีประสิทธิภาพ ครอบคลุมและได้มาตรฐาน (สนับสนุน)</t>
  </si>
  <si>
    <t>070202 การใช้พลังงานทดแทนที่ผลิตภายในประเทศเพิ่มมากขึ้น (สนับสนุน)</t>
  </si>
  <si>
    <t>070203 ประสิทธิภาพการใช้พลังงานของประเทศเพิ่มขึ้น (สนับสนุน)</t>
  </si>
  <si>
    <t>080201 สินเชื่อธุรกิจรายใหม่ที่ไม่ใช่รายใหญ่เฉลี่ยต่อปีเพิ่มขึ้น (สนับสนุน)</t>
  </si>
  <si>
    <t>090101 การขยายตัวของผลิตภัณฑ์มวลรวมของพื้นที่เขตพัฒนาพิเศษภาคตะวันออกเพิ่มขึ้น (สนับสนุน)</t>
  </si>
  <si>
    <t>090302 การลงทุนในเขตพัฒนาเศรษฐกิจพิเศษชายแดนเพิ่มขึ้น (สนับสนุน)</t>
  </si>
  <si>
    <t>130101 ประชาชนมีความรอบรู้ด้านสุขภาวะสามารถดูแลสุขภาพ มีพฤติกรรมสุขภาพที่พึงประสงค์ และสามารถป้องกันและลดโรคที่สามารถป้องกันได้ เกิดเป็นสังคมบ่มเพาะจิตสำนึกการมีสุขภาพดีสูงขึ้น (สนับสนุน)</t>
  </si>
  <si>
    <t>180101 การบริโภคและการผลิตของประเทศมีความยั่งยืนสูงขึ้น (สนับสนุน)</t>
  </si>
  <si>
    <t>180301 การปล่อยก๊าซเรือนกระจกของประเทศไทยลดลง (สนับสนุน)</t>
  </si>
  <si>
    <t>180401 คุณภาพน้ำในแหล่งน้ำผิวดิน แหล่งน้ำใต้ดินและแหล่งน้ำทะเลมีคุณภาพเหมาะสมกับประเภทการใช้ประโยชน์ (สนับสนุน)</t>
  </si>
  <si>
    <t>180402 คุณภาพอากาศ เสียง และความสั่นสะเทือนอยู่ระดับมาตรฐานของประเทศไทย (หลัก)</t>
  </si>
  <si>
    <t>180403 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 (หลัก)</t>
  </si>
  <si>
    <t>190202 ระดับความมั่นคงด้านน้ำเพื่อการพัฒนาเศรษฐกิจเพิ่มขึ้น (สนับสนุน)</t>
  </si>
  <si>
    <t>190203 ผลิตภาพจากการใช้น้ำเพิ่มขึ้น (สนับสนุน)</t>
  </si>
  <si>
    <t>190301 แม่น้ำลำคลองและแหล่งน้ำธรรมชาติทั่วประเทศมีระบบนิเวศและทัศนียภาพที่ดี มีคุณภาพได้มาตรฐานเพิ่มขึ้น (สนับสนุน)</t>
  </si>
  <si>
    <t>200101 งานบริการภาครัฐที่ปรับเปลี่ยนเป็นดิจิทัลเพิ่มขึ้น (สนับสนุน)</t>
  </si>
  <si>
    <t>200302 องค์กรปกครองส่วนท้องถิ่นต้องมีสมรรถนะและสร้างความทันสมัยในการจัดบริการสาธารณะและกิจกรรมสาธารณะให้กับประชาชน (สนับสนุน)</t>
  </si>
  <si>
    <t>220101 กฎหมายไม่เป็นอุปสรรคต่อการพัฒนาภาครัฐและภาคเอกชนอยู่ภายใต้กรอบกฎหมายที่มุ่งให้ประชาชนในวงกว้างได้รับประโยชน์จากการพัฒนาประเทศโดยทั่วถึง (สนับสนุน)</t>
  </si>
  <si>
    <t>220102 การปฏิบัติตามและการบังคับใช้กฎหมายมีความคุ้มค่าทางเศรษฐกิจ ทั่วถึง ไม่เลือกปฏิบัติและเป็นธรรม (สนับสนุน)</t>
  </si>
  <si>
    <t>230301 การประยุกต์ใช้ความรู้ เทคโนโลยีและนวัตกรรมในการเพิ่มมูลค่าของเศรษฐกิจสีเขียวอย่างยั่งยืนเพิ่มขึ้น (สนับสนุน)</t>
  </si>
  <si>
    <t>040101V02F01 ศักยภาพผู้ประกอบการและบุคลากรที่เกี่ยวข้องกับอุตสาหกรรมชีวภาพ</t>
  </si>
  <si>
    <t>060201V01F01 โครงสร้างพื้นฐานเพื่อรองรับการพัฒนาเมือง การจัดการมลพิษ สิ่งแวดล้อมและความปลอดภัย</t>
  </si>
  <si>
    <t>060201V01F02 กระบวนการผลิต สินค้าและบริการที่เป็นมิตรต่อสิ่งแวดล้อม</t>
  </si>
  <si>
    <t>060201V01F03 การใช้ทรัพยากรในการผลิตอย่างคุ้มค่า</t>
  </si>
  <si>
    <t>060201V01F04 การใช้เทคโนโลยีและนวัตกรรมด้านการจัดการสิ่งแวดล้อม</t>
  </si>
  <si>
    <t>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</t>
  </si>
  <si>
    <t>060201V02F02 การจัดการคุณภาพน้ำ อากาศ ขยะ และของเสีย ณ แหล่งกำเนิดอย่างเหมาะสม</t>
  </si>
  <si>
    <t>060201V02F03 การเฝ้าระวังคุณภาพสิ่งแวดล้อม</t>
  </si>
  <si>
    <t>060201V02F04 ความรับผิดชอบต่อสังคมและสิ่งแวดล้อม</t>
  </si>
  <si>
    <t>060201V03F01 การพัฒนาเศรษฐกิจชุมชน</t>
  </si>
  <si>
    <t>060201V03F02 การพัฒนาเศรษฐกิจอุตสาหกรรม</t>
  </si>
  <si>
    <t>060201V03F03 คุณภาพชีวิตและความปลอดภัยของประชาชนในเมือง</t>
  </si>
  <si>
    <t>060201V03F04 การอยู่ร่วมกันอย่างพึ่งพาอาศัย</t>
  </si>
  <si>
    <t>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</t>
  </si>
  <si>
    <t>060201V04F02 โครงสร้างการบริหารจัดการเมือง</t>
  </si>
  <si>
    <t>060201V04F03 ฐานข้อมูลการพัฒนาเมือง การออกแบบผังเมือง การใช้ประโยชน์และการบริหารจัดการเมือง</t>
  </si>
  <si>
    <t>060201V04F04 มาตรการจูงใจและสิทธิประโยชน์ในการจัดการสิ่งแวดล้อมของเมือง</t>
  </si>
  <si>
    <t>060201V04F05 ภาคีเครือข่าย และการตระหนักร่วมกันของภาคประชาชนในการพัฒนาเมือง</t>
  </si>
  <si>
    <t>060201V04F06 วิถีชีวิตและการบริโภคที่เป็นมิตรต่อสิ่งแวดล้อม</t>
  </si>
  <si>
    <t>090101V04F03 การบริหารจัดการทรัพยากรธรรมชาติ สิ่งแวดล้อมและภัยพิบัติอย่างเป็นระบบ</t>
  </si>
  <si>
    <t>090101V04F04 ความปลอดภัยในชีวิตและทรัพย์สิน</t>
  </si>
  <si>
    <t>180101V02F03 การส่งเสริมอุตสาหกรรมยั่งยืน อุตสาหกรรมสีเขียว</t>
  </si>
  <si>
    <t>180101V02F07 การใช้ทรัพยากรอย่างยั่งยืน</t>
  </si>
  <si>
    <t>180301V01F03 นโยบายที่เกี่ยวข้อง</t>
  </si>
  <si>
    <t>180301V03F01 การดำเนินงานตามนโยบายและแผนที่เกี่ยวข้อง</t>
  </si>
  <si>
    <t>180401V03F03 การบังคับใช้กฎหมายกับแหล่งกำเนิดมลพิษ รวมทั้งเฝ้าระวังและเตือนภัยคุณภาพน้ำ</t>
  </si>
  <si>
    <t>180402V02F01 การติดตามตรวจสอบและรายงานข้อมูลคุณภาพอากาศและเสียง</t>
  </si>
  <si>
    <t>180402V03F07 การจัดการมลพิษที่แหล่งกำเนิดที่มีประสิทธิภาพ</t>
  </si>
  <si>
    <t>180403V01F02 การลดปริมาณการเกิดขยะ ของเสีย และคัดแยกขยะตามหลักการ 3R</t>
  </si>
  <si>
    <t>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</si>
  <si>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180403V04F03 จิตสำนึกและพฤติกรรมที่ดีของประชาชน</t>
  </si>
  <si>
    <t>180403V04F04 เครือข่าย การมีส่วนร่วมในการจัดการขยะของเสียและสารเคมี รวมถึงการเฝ้าระวัง</t>
  </si>
  <si>
    <t>180403V04F05 การสร้างแรงจูงใจและสิทธิประโยชน์ที่จะได้รับ</t>
  </si>
  <si>
    <t>190203V02F05 มาตรฐานการบริหารจัดการน้ำอย่างมีประสิทธิภาพตามมาตรฐานสากล</t>
  </si>
  <si>
    <t>190301V02F01 แนวทางด้านวิศวกรรมและภูมิสถาปัตย์ มาตรฐานดัชนีสุขภาพแม่น้ำ (River health Index) มาตรการ เป้าหมายเชิงพื้นที่</t>
  </si>
  <si>
    <t>190301V03F03 การมีส่วนร่วมและการบูรณาการหน่วยงานที่เกี่ยวข้อง</t>
  </si>
  <si>
    <t>สำนักงานคณะกรรมการอ้อยและน้ำตาลทราย</t>
  </si>
  <si>
    <t>030501 สินค้าที่ได้จากเทคโนโลยีสมัยใหม่ อัจฉริยะมีมูลค่าเพิ่มขึ้น (หลัก)</t>
  </si>
  <si>
    <t>030502 ผลผลิตต่อหน่วยของฟาร์มหรือแปลงที่มีการใช้เทคโนโลยีสมัยใหม่ อัจฉริยะเพิ่มขึ้น (หลัก)</t>
  </si>
  <si>
    <t>040101 อุตสาหกรรมชีวภาพมีการขยายตัวเพิ่มขึ้น (หลัก)</t>
  </si>
  <si>
    <t>230101 ภาคอุตสาหกรรมการผลิตและบริการ สร้างมูลค่าเพิ่มสูงขึ้นจากการวิจัยและนวัตกรรมส่งผลให้เกิดการขยายตัวเพิ่มขึ้นจากปัจจุบัน (สนับสนุน)</t>
  </si>
  <si>
    <t>030301V01F02 การส่งเสริมการผลิตและใช้สารชีวภัณฑ์</t>
  </si>
  <si>
    <t>030301V01F03 การผลิตโดยใช้ผลพลอยได้และวัสดุเหลือใช้ทางการเกษตร</t>
  </si>
  <si>
    <t>030301V02F01 กระบวนการผลิตสินค้าเกษตรชีวภาพที่มีประสิทธิภาพ</t>
  </si>
  <si>
    <t>030301V02F02 มาตรฐานระบบการผลิตและมาตรฐานสินค้าเกษตรชีวภาพ</t>
  </si>
  <si>
    <t>030301V04F03 การวิจัยและพัฒนาเกษตรชีวภาพ</t>
  </si>
  <si>
    <t>030301V04F04 เทคโนโลยี นวัตกรรม</t>
  </si>
  <si>
    <t>030501V01F02 เทคโนโลยีเครื่องจักรกลการเกษตรอัจฉริยะ หรือเทคโนโลยีการเกษตรดิจิทัล</t>
  </si>
  <si>
    <t>030501V02F01 แปลง โรงเรือนสาธิตต้นแบบเกษตรอัจฉริยะ</t>
  </si>
  <si>
    <t>030501V02F02 เทคโนโลยีและนวัตกรรมเพื่อสนับสนุนการทำเกษตรอัจฉริยะ</t>
  </si>
  <si>
    <t>030501V03F03 เทคโนโลยีเพื่อพัฒนาเกษตรกร ให้เป็น Smart Farmer Young Smart Farmer Start Up</t>
  </si>
  <si>
    <t>030501V04F01 เทคโนโลยี นวัตกรรมการผลิตและเก็บเกี่ยว</t>
  </si>
  <si>
    <t>030501V04F02 การให้บริการด้านการเกษตรอัจฉริยะ</t>
  </si>
  <si>
    <t>030502V01F02 ปัจจัยการผลิตที่มีคุณภาพและเหมาะสม</t>
  </si>
  <si>
    <t>030502V01F03 การเข้าถึงเทคโนโลยี</t>
  </si>
  <si>
    <t>030502V02F01 เครื่องจักรกลและเทคโนโลยี</t>
  </si>
  <si>
    <t>040101V01F01 นโยบายส่งเสริมการลงทุน</t>
  </si>
  <si>
    <t>040101V01F03 การกระตุ้นให้เกิดอุตสาหกรรมต่อเนื่องจากอุตสาหกรรมชีวภาพ</t>
  </si>
  <si>
    <t>040101V02F02 การสร้างมูลค่าเพิ่มจากวัตถุดิบชีวภาพ</t>
  </si>
  <si>
    <t>040101V02F03 การต่อยอดงานวิจัยเพื่อสร้างต้นแบบผลิตภัณฑ์อุตสาหกรรมชีวภาพ</t>
  </si>
  <si>
    <t>040101V02F04 ผลิตภัณฑ์อุตสาหกรรมชีวภาพที่สอดคล้องกับความต้องการตลาด</t>
  </si>
  <si>
    <t>040101V04F01 มาตรฐานผลิตภัณฑ์ชีวภาพที่ตรงกับความต้องการของตลาด</t>
  </si>
  <si>
    <t>040101V04F02 การบังคับใช้มาตรฐานภาคบังคับผลิตภัณฑ์ชีวภาพ</t>
  </si>
  <si>
    <t>040101V04F03 ความรู้และความเข้าใจในมาตรฐานผลิตภัณฑ์ชีวภาพ</t>
  </si>
  <si>
    <t>040101V04F04 กฎระเบียบที่เอื้ออำนวยต่อการลงทุนของอุตสาหกรรมชีวภาพและอุตสาหกรรมเกี่ยวเนื่อง</t>
  </si>
  <si>
    <t>040101V05F01 ศูนย์ข้อมูลเชิงลึก ศูนย์ทดสอบ ห้องปฏิบัติการ เครื่องมือ อุปกรณ์ที่ทันสมัยและได้มาตรฐานสากล</t>
  </si>
  <si>
    <t>040101V05F02 ระบบการทำเกษตรสมัยใหม่ โดยใช้เทคโนโลยีดิจิทัลเพื่อเพิ่มผลิตภาพและผลผลิตทางการเกษตร</t>
  </si>
  <si>
    <t>040101V05F03 ระบบการจัดการเทคโนโลยีและทรัพย์สินทางปัญญาผลิตภัณฑ์ฐานชีวภาพ</t>
  </si>
  <si>
    <t>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</t>
  </si>
  <si>
    <t>070202V02F01 การปรับปรุง และพัฒนากฎหมายที่เกี่ยวข้อง</t>
  </si>
  <si>
    <t>070202V02F02 ระเบียบหลักเกณฑ์คัดเลือกการรับซื้อพลังงานทดแทนที่เหมาะสม</t>
  </si>
  <si>
    <t>070202V02F03 การกำกับการจัดหาและการใช้พลังงานทดแทนให้มีประสิทธิภาพในราคาที่เหมาะสม</t>
  </si>
  <si>
    <t>070202V03F01 การบริหารจัดการวัตถุดิบที่ใช้ในการผลิตพลังงานทดแทน</t>
  </si>
  <si>
    <t>070202V03F02 การส่งเสริมการใช้เทคโนโลยีด้านพลังงานทดแทนที่เหมาะสม</t>
  </si>
  <si>
    <t>070202V03F03 ระบบโครงสร้างพื้นฐานที่เอื้อต่อการผลิตและใช้พลังงานทดแทน</t>
  </si>
  <si>
    <t>070202V03F04 กลไกการส่งเสริมพลังงานทดแทนที่เอื้อต่อการลงทุน</t>
  </si>
  <si>
    <t>070202V03F05 ธุรกิจการผลิตและการใช้พลังงานทดแทน ระดับชุมชน</t>
  </si>
  <si>
    <t>070202V04F01 การค้นคว้า วิจัย และพัฒนาเทคโนโลยี</t>
  </si>
  <si>
    <t>070202V04F02 การส่งเสริมเทคโนโลยีที่สามารถผลิตได้ในประเทศ</t>
  </si>
  <si>
    <t>200101V01F01 โครงสร้างพื้นฐานดิจิทัล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</si>
  <si>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</t>
  </si>
  <si>
    <t>200101V01F03 แพลตฟอร์มการให้บริการภาครัฐ</t>
  </si>
  <si>
    <t>200101V02F01 การเชื่อมโยงข้อมูลระหว่างหน่วยงานของรัฐแบบเบ็ดเสร็จ</t>
  </si>
  <si>
    <t>200101V02F02 การเปิดเผยข้อมูลภาครัฐให้กับภาคส่วนต่าง ๆ</t>
  </si>
  <si>
    <t>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</t>
  </si>
  <si>
    <t>200101V03F02 การสร้างการรับรู้ เข้าใจการรับบริการจากระบบดิจิทัลของประชาชน</t>
  </si>
  <si>
    <t>200101V04F01 นโยบายที่เอื้อต่อการผลักดันงานบริการภาครัฐที่เป็นดิจิทัล</t>
  </si>
  <si>
    <t>200101V05F01 ความทันสมัยและไม่เป็นอุปสรรคของกฎหมาย กฎระเบียบที่เกี่ยวข้อง</t>
  </si>
  <si>
    <t>230101V02F01 สมรรถนะผู้ประกอบการในอุตสาหกรรมเป้าหมาย</t>
  </si>
  <si>
    <t>230101V02F02 นวัตกรรมกับกลุ่มอุตสาหกรรมเป้าหมายและนวัตกรรมแบบเปิดในภาคเอกชน</t>
  </si>
  <si>
    <t>230101V03F01 การต่อยอดธุรกิจที่เกิดจากงานวิจัย เทคโนโลยีเชิงลึก</t>
  </si>
  <si>
    <t>230101V04F02 เทคโนโลยีใหม่ที่สามารถแทนที่เทคโนโลยีเดิม</t>
  </si>
  <si>
    <t>040101V02F05 ผลิตภาพของสถานประกอบการชีวภาพสู่โรงงานอัจฉริยะ ด้วยเทคโนโลยีสมัยใหม่</t>
  </si>
  <si>
    <t>040101V03F03 การกระตุ้นอุปสงค์ภายในประเทศผ่านมาตรการทางภาษี</t>
  </si>
  <si>
    <t>สำนักงานปลัดกระทรวงอุตสาหกรรม</t>
  </si>
  <si>
    <t>020201 ประเทศไทยเป็นหนึ่งในศูนย์กลางการค้า การลงทุน การบริการ และความเชื่อมโยงที่สำคัญในภูมิภาคเอเชีย โดยมีระบบเศรษฐกิจที่เน้นนวัตกรรมดีขึ้น (สนับสนุน)</t>
  </si>
  <si>
    <t>030201 สินค้าเกษตรปลอดภัยมีมูลค่าเพิ่มขึ้น (สนับสนุน)</t>
  </si>
  <si>
    <t>030302 วิสาหกิจการเกษตรจากฐานชีวภาพและภูมิปัญญาท้องถิ่นมีการจัดตั้งในทุกตำบลเพิ่มขึ้น (สนับสนุน)</t>
  </si>
  <si>
    <t>030401 สินค้าเกษตรแปรรูปและผลิตภัณฑ์มีมูลค่าเพิ่มขึ้น (สนับสนุน)</t>
  </si>
  <si>
    <t>030602 สถาบันเกษตรกร (สหกรณ์ วิสาหกิจชุมชน และกลุ่มเป้าหมาย) ที่ขึ้นทะเบียนกับกระทรวงเกษตรและสหกรณ์ มีความเข้มแข็งในระดับมาตรฐานเพิ่มขึ้น (สนับสนุน)</t>
  </si>
  <si>
    <t>040201 อุตสาหกรรมและบริการทางการแพทย์มีการขยายตัวเพิ่มขึ้น (สนับสนุน)</t>
  </si>
  <si>
    <t>040301 อุตสาหกรรมและบริการเทคโนโลยีดิจิทัล ข้อมูล และปัญญาประดิษฐ์มีการขยายตัวเพิ่มขึ้น (สนับสนุน)</t>
  </si>
  <si>
    <t>040401 ประเทศไทยเป็นศูนย์กลางการซ่อมบำรุงอากาศยานในภูมิภาคโดยเฉพาะอากาศยานรุ่นใหม่ (สนับสนุน)</t>
  </si>
  <si>
    <t>040601 แรงงานไทยมีประสิทธิภาพเพิ่มขึ้น (สนับสนุน)</t>
  </si>
  <si>
    <t>050101 รายได้จากการท่องเที่ยวเชิงสร้างสรรค์และวัฒนธรรมเพิ่มขึ้น (สนับสนุน)</t>
  </si>
  <si>
    <t>050301 รายได้จากการท่องเที่ยวเชิงสุขภาพ ความงาม และแพทย์แผนไทย เพิ่มขึ้น (สนับสนุน)</t>
  </si>
  <si>
    <t>060202 ความยั่งยืนทางภูมินิเวศ ภูมิสังคม และภูมิวัฒนธรรม (สนับสนุน)</t>
  </si>
  <si>
    <t>080101 การขยายตัวของวิสาหกิจเริ่มต้นในประเทศไทยเพิ่มขึ้น (หลัก)</t>
  </si>
  <si>
    <t>080102 ความสามารถในการแข่งขันด้านการใช้เครื่องมือและเทคโนโลยีดิจิทัลดีขึ้น (หลัก)</t>
  </si>
  <si>
    <t>080302 ความสามารถในการแข่งขันด้านการค้าระหว่างประเทศของประเทศไทยดีขึ้น (สนับสนุน)</t>
  </si>
  <si>
    <t>090101 การขยายตัวของผลิตภัณฑ์มวลรวมของพื้นที่เขตพัฒนาพิเศษภาคตะวันออกเพิ่มขึ้น (หลัก)</t>
  </si>
  <si>
    <t>090102 การลงทุนในเขตพัฒนาพิเศษภาคตะวันออก (หลัก)</t>
  </si>
  <si>
    <t>090201 การขยายตัวของผลิตภัณฑ์มวลรวมของพื้นที่ระเบียงเศรษฐกิจภาคใต้เพิ่มขึ้น (สนับสนุน)</t>
  </si>
  <si>
    <t>090203 เมืองในพื้นที่ระเบียงเศรษฐกิจภาคใต้ที่ได้รับการพัฒนาให้เป็นเมืองน่าอยู่มากขึ้น (สนับสนุน)</t>
  </si>
  <si>
    <t>090301 การขยายตัวของผลิตภัณฑ์มวลรวมของพื้นที่เขตพัฒนาเศรษฐกิจพิเศษชายแดนเพิ่มขึ้น (สนับสนุน)</t>
  </si>
  <si>
    <t>100201 ภาคธุรกิจมีบทบาทสำคัญในการลงทุนเพื่อสังคมเพิ่มขึ้น (สนับสนุน)</t>
  </si>
  <si>
    <t>160101 ศักยภาพและขีดความสามารถของเศรษฐกิจฐานรากเพิ่มขึ้น (หลัก)</t>
  </si>
  <si>
    <t>180101 การบริโภคและการผลิตของประเทศมีความยั่งยืนสูงขึ้น (หลัก)</t>
  </si>
  <si>
    <t>180403 การจัดการขยะมูลฝอย มูลฝอยติดเชื้อ ของเสียอันตราย สารเคมีในภาคการเกษตรและการอุตสาหกรรมมีประสิทธิภาพมากขึ้น (สนับสนุน)</t>
  </si>
  <si>
    <t>200101 งานบริการภาครัฐที่ปรับเปลี่ยนเป็นดิจิทัลเพิ่มขึ้น (หลัก)</t>
  </si>
  <si>
    <t>200401 ภาครัฐมีขีดสมรรถนะสูงเทียบเท่ามาตรฐานสากลและมีความคล่องตัว (สนับสนุน)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</si>
  <si>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(สนับสนุน)"</t>
  </si>
  <si>
    <t>210101 ประชาชนมีวัฒนธรรมและพฤติกรรม ซื่อสัตย์สุจริต (สนับสนุน)"</t>
  </si>
  <si>
    <t>210102 คดีทุจริตและประพฤติมิชอบลดลง (สนับสนุน)</t>
  </si>
  <si>
    <t>220103 ประชาชนมีส่วนร่วมในการพัฒนากฎหมาย (สนับสนุน)</t>
  </si>
  <si>
    <t>220201 การอำนวยความยุติธรรมมีความโปร่งใสสะดวก รวดเร็ว เสมอภาค ทั่วถึง เป็นธรรม และปราศจากการเลือกปฏิบัติ (สนับสนุน)</t>
  </si>
  <si>
    <t>230102 วิสาหกิจในกลุ่มเป้าหมายด้านเศรษฐกิจที่มีนวัตกรรมเพิ่มขึ้น (สนับสนุน)</t>
  </si>
  <si>
    <t>030201V03F02 การแปรรูปผลิตภัณฑ์ตามมาตรฐานทั้งในและต่างประเทศ</t>
  </si>
  <si>
    <t>030201V03F03 มาตรการ ส่งเสริมการลงทุนของผู้ประกอบการแปรรูปด้านเกษตรปลอดภัยและเกษตรอินทรีย์</t>
  </si>
  <si>
    <t>030201V03F04 บรรจุภัณฑ์และโครงสร้างพื้นฐาน</t>
  </si>
  <si>
    <t>030302V03F06 เครือข่ายเชื่อมโยงภาคอุตสาหกรรมและการท่องเที่ยวเกษตร/การจัดการตลาดในประเทศและต่างประเทศ</t>
  </si>
  <si>
    <t>030602V02F05 การส่งเสริมอาชีพ</t>
  </si>
  <si>
    <t>040101V01F02 แหล่งเงินทุนเพื่อการวิจัยและพัฒนานวัตกรรมสินค้าชีวภาพ</t>
  </si>
  <si>
    <t>040101V02F06 การสร้างคลัสเตอร์ Biorefinery เพื่อเชื่อมโยงกระบวนการผลิตอุตสาหกรรมชีวภาพทั้งระบบ</t>
  </si>
  <si>
    <t>040601V03F04 ฐานข้อมูลด้านแรงงาน สถานประกอบการในทุกขนาด</t>
  </si>
  <si>
    <t>060202V03F02 การส่งเสริมการผลิตและบริโภคที่เป็นมิตรกับสิ่งแวดล้อมบนพื้นฐานภูมินิเวศ</t>
  </si>
  <si>
    <t>080102V01F01 ความรู้/ความเข้าใจ/ทัศนคติ</t>
  </si>
  <si>
    <t>080102V01F02 การเลือกใช้/เข้าถึง/ใช้เทคโนโลยี/ดิจิทัลที่เหมาะสมกับธุรกิจ</t>
  </si>
  <si>
    <t>080302V02F04 การตอบโจทย์ตลาด</t>
  </si>
  <si>
    <t>080302V02F05 ภาพลักษณ์สินค้าไทย</t>
  </si>
  <si>
    <t>080302V02F06 ประสิทธิภาพในการผลิต</t>
  </si>
  <si>
    <t>090201V02F01 การส่งเสริมอุตสาหกรรมที่สอดคล้องกับความต้องการของพื้นที่</t>
  </si>
  <si>
    <t>090201V03F02 การออกแบบบรรจุภัณฑ์ที่สร้างสรรค์และทันสมัย</t>
  </si>
  <si>
    <t>090201V05F02 ฐานข้อมูลด้านเศรษฐกิจและการลงทุน</t>
  </si>
  <si>
    <t>090203V05F04 การประชาสัมพันธ์ข้อมูลข่าวสาร</t>
  </si>
  <si>
    <t>100201V02F01 ความรับผิดชอบต่อสังคมของภาคธุรกิจ</t>
  </si>
  <si>
    <t>160101V01F01 การประกอบอาชีพ</t>
  </si>
  <si>
    <t>160101V01F04 เทคโนโลยีและนวัตกรรม</t>
  </si>
  <si>
    <t>160101V03F02 การเพิ่มมูลค่า</t>
  </si>
  <si>
    <t>180401V03F04 ฐานข้อมูลแหล่งกำเนิดมลพิษ</t>
  </si>
  <si>
    <t>180403V01F03 การนำรีไซเคิลมาใช้ประโยชน์</t>
  </si>
  <si>
    <t>180403V01F04 การกำจัดตามหลักวิชาการ</t>
  </si>
  <si>
    <t>180403V01F05 การรวบรวม และการขนส่งไปจัดการ</t>
  </si>
  <si>
    <t>210102V01F01 การปลุกจิตสำนึกไม่ติดสินบน</t>
  </si>
  <si>
    <t>210102V02F02 การลดการใช้ดุลพินิจ</t>
  </si>
  <si>
    <t>210102V02F03 การคุ้มครองผู้แจ้งเบาะแส</t>
  </si>
  <si>
    <t>210102V02F04 การประเมินและเฝ้าระวังความเสี่ยงการทุจริต</t>
  </si>
  <si>
    <t>210102V02F05 ระบบและกลไกการตรวจสอบภายในที่มีประสิทธิภาพ</t>
  </si>
  <si>
    <t>210102V02F08 การบังคับใช้มาตรการทางวินัยอย่างเคร่งครัด</t>
  </si>
  <si>
    <t>220101V04F04 การบูรณาการและแลกเปลี่ยนข้อมูลร่วมกับหน่วยงานที่เกี่ยวข้อง</t>
  </si>
  <si>
    <t>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</t>
  </si>
  <si>
    <t>กรมอุตสาหกรรมพื้นฐานและการเหมืองแร่</t>
  </si>
  <si>
    <t>180402 คุณภาพอากาศ เสียง และความสั่นสะเทือนอยู่ระดับมาตรฐานของประเทศไทย (สนับสนุน)</t>
  </si>
  <si>
    <t>180501 คนไทยมีคุณลักษณะและพฤติกรรมที่พึงประสงค์ด้านสิ่งแวดล้อมและคุณภาพชีวิตที่ดี (สนับสนุน)</t>
  </si>
  <si>
    <t>040201V05F06 การวิจัยและพัฒนาวัตถุดิบในการผลิตผลิตภัณฑ์ทางการแพทย์</t>
  </si>
  <si>
    <t>040402V02F01 การคิดค้นนวัตกรรม กระบวนการผลิต และนวัตกรรมผลิตภัณฑ์</t>
  </si>
  <si>
    <t>040402V06F06 การส่งเสริมกิจการบริหารจัดการซากรถยนต์และแบตเตอรี่</t>
  </si>
  <si>
    <t>040601V02F01 การประยุกต์ใช้เครื่องมือ เทคโนโลยี และนวัตกรรม</t>
  </si>
  <si>
    <t>090102V01F01 ความครอบคลุมและสอดคล้องของโครงสร้างพื้นฐานในพื้นที่เขตพัฒนาพิเศษภาคตะวันออก</t>
  </si>
  <si>
    <t>090102V04F01 การบริหารจัดการทรัพยากรธรรมชาติ สิ่งแวดล้อมและภัยพิบัติอย่างเป็นระบบ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</si>
  <si>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</t>
  </si>
  <si>
    <t>180101V02F04 การจัดการของเสียหรือซากหลังการใช้</t>
  </si>
  <si>
    <t>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</si>
  <si>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180101V04F03 ความรู้ ภูมิปัญญาท้องถิ่น ความตระหนักรู้ การเสริมสร้างสมรรถนะการมีส่วนร่วม</t>
  </si>
  <si>
    <t>180403V03F02 นวัตกรรมและเทคโนโลยีที่ลดการเกิดขยะ ของเสีย และการลดการใช้สารเคมีอันตราย</t>
  </si>
  <si>
    <t>180403V03F03 นวัตกรรมและเทคโนโลยีการรีไซเคิล</t>
  </si>
  <si>
    <t>200101V04F02 การต่อยอดงานบริการให้เป็นรูปแบบการบริการออนไลน์</t>
  </si>
  <si>
    <t>200401V01F01 ทักษะที่จำเป็นในยุคดิจิทัล</t>
  </si>
  <si>
    <t>200401V02F02 กระบวนการทำงานภายใน และนวัตกรรมการทำงาน</t>
  </si>
  <si>
    <t>200401V03F02 ระบบการให้บริการของรัฐมีประสิทธิภาพ สะดวก และง่ายในการขอรับบริการจากภาครัฐ</t>
  </si>
  <si>
    <t>200401V04F01 ความทันสมัยและไม่เป็นอุปสรรคของกฎหมาย/กฎ</t>
  </si>
  <si>
    <t>200401V04F02 การประเมินกฎหมายที่เกี่ยวข้องเพื่อปรับให้สอดคล้องกับการพัฒนารัฐบาลดิจิทัล</t>
  </si>
  <si>
    <t>200501V04F01 กลไกและเครื่องมือการติดตามผลการบริหารทรัพยากรบุคคลในหน่วยงานต่าง ๆ</t>
  </si>
  <si>
    <t>สถาบันยานยนต์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</si>
  <si>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</t>
  </si>
  <si>
    <t>040402V02F02 การวิจัย พัฒนาและการทดสอบชิ้นส่วนอากาศยาน ยานยนต์ไฟฟ้า และยานยนต์อัตโนมัติ</t>
  </si>
  <si>
    <t>040402V03F01 ศักยภาพผู้ประกอบการ บุคลากร และแรงงาน</t>
  </si>
  <si>
    <t>040402V03F02 การนำเข้าผู้เชี่ยวชาญจากต่างประเทศ</t>
  </si>
  <si>
    <t>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</t>
  </si>
  <si>
    <t>040402V05F03 หน่วยรับรอง ตรวจสอบมาตรฐานตามระดับสากล</t>
  </si>
  <si>
    <t>040402V05F04 มาตรฐานกระบวนการผลิตของสถานประกอบการ</t>
  </si>
  <si>
    <t>040402V05F05 การบังคับใช้มาตรฐานภาคบังคับและสนับสนุนมาตรฐานทั่วไป</t>
  </si>
  <si>
    <t>040402V05F06 โครงสร้างพื้นฐาน ห้องทดสอบ และระบบการรับรองมาตรฐานผลิตภัณฑ์</t>
  </si>
  <si>
    <t>040402V06F01 ฐานข้อมูลผลิตภัณฑ์และบุคลากรที่เกี่ยวข้อง</t>
  </si>
  <si>
    <t>040402V06F05 เครือข่ายความร่วมมือกับภาคอุตสาหกรรมชิ้นส่วนอากาศยานและยานยนต์ไฟฟ้า</t>
  </si>
  <si>
    <t>สำนักงานเศรษฐกิจอุตสาหกรรม</t>
  </si>
  <si>
    <t>020202 ประเทศไทยเป็นหุ้นส่วนการพัฒนาที่ยั่งยืนกับต่างประเทศ เพื่อร่วมกันบรรลุเป้าหมายการพัฒนาที่ยั่งยืนของโลก (สนับสนุน)</t>
  </si>
  <si>
    <t>020501 ทุกภาคส่วนมีส่วนร่วมขับเคลื่อนการต่างประเทศอย่างมีเอกภาพ และไทยเป็นหุ้นส่วนความร่วมมือกับต่างประเทศในทุกมิติมากขึ้น (สนับสนุน)</t>
  </si>
  <si>
    <t>030401 สินค้าเกษตรแปรรูปและผลิตภัณฑ์มีมูลค่าเพิ่มขึ้น (หลัก)</t>
  </si>
  <si>
    <t>040201 อุตสาหกรรมและบริการทางการแพทย์มีการขยายตัวเพิ่มขึ้น (หลัก)</t>
  </si>
  <si>
    <t>040301 อุตสาหกรรมและบริการเทคโนโลยีดิจิทัล ข้อมูล และปัญญาประดิษฐ์มีการขยายตัวเพิ่มขึ้น (หลัก)</t>
  </si>
  <si>
    <t>090302 การลงทุนในเขตพัฒนาเศรษฐกิจพิเศษชายแดนเพิ่มขึ้น (สนับสนุน</t>
  </si>
  <si>
    <t>110401 แรงงานมีศักยภาพในการเพิ่มผลผลิต มีทักษะอาชีพสูง ตระหนักในความสำคัญที่จะพัฒนาตนเองให้เต็มศักยภาพ สามารถปรับตัวและเรียนรู้สิ่งใหม่ตามพลวัตของโครงสร้างอาชีพและความต้องการของตลาดแรงงานเพิ่มขึ้น (สนับสนุน)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</si>
  <si>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</t>
  </si>
  <si>
    <t>020201V04F02 การพัฒนาความสามารถของผู้ประกอบการและแรงงานในด้านการผลิต การค้า และการบริการ</t>
  </si>
  <si>
    <t>020202V03F03 การประสานความร่วมมือของหน่วยงาน และองค์การระหว่างประเทศ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</si>
  <si>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</t>
  </si>
  <si>
    <t>020501V01F02 การบูรณาการเพื่อศึกษา หารือแนวทางและบทบาทของหน่วยงานในการดำเนินความสัมพันธ์ระหว่างประเทศ</t>
  </si>
  <si>
    <t>020501V03F02 การแลกเปลี่ยนการเยือน การเจรจา กรอบการประชุมหารือทวิภาคีและพหุภาคีต่าง ๆ</t>
  </si>
  <si>
    <t>020501V03F03 การริเริ่ม/ร่วมลงทุนในหุ้นส่วนความร่วมมือเฉพาะด้าน</t>
  </si>
  <si>
    <t>030401V03F06 ความหลากหลายของสินค้าและผลิตภัณฑ์พร้อมบรรจุภัณฑ์</t>
  </si>
  <si>
    <t>030401V03F09 ศักยภาพผู้ประกอบการ</t>
  </si>
  <si>
    <t>030401V05F02 องค์ความรู้ ความรู้ด้านการแปรรูป</t>
  </si>
  <si>
    <t>030401V05F03 การวิจัยพัฒนาด้านเกษตรแปรรูป</t>
  </si>
  <si>
    <t>040201V03F01 การสร้างและพัฒนาผู้ผลิตในอุตสาหกรรมเครื่องมือแพทย์</t>
  </si>
  <si>
    <t>040201V03F03 การต่อยอดงานวิจัยไปสู่การผลิตเชิงพาณิชย์</t>
  </si>
  <si>
    <t>040201V03F04 การผลิตและบริการทางการแพทย์ที่เชื่อมโยงกับอุตสาหกรรมต่อเนื่องของไทยที่มีศักยภาพ</t>
  </si>
  <si>
    <t>040201V05F03 ระบบฐานข้อมูลแบบครบวงจร</t>
  </si>
  <si>
    <t>040301V02F04 การพัฒนาคลัสเตอร์อุตสาหกรรม</t>
  </si>
  <si>
    <t>040301V03F01 ขีดความสามารถของกิจการในการประยุกต์ใช้เทคโนโลยีหุ่นยนต์ระบบอัตโนมัติและดิจิทัล</t>
  </si>
  <si>
    <t>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</si>
  <si>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</t>
  </si>
  <si>
    <t>040401V04F02 ผู้ประกอบการและบุคลากรในอุตสาหกรรมการซ่อมบำรุงอากาศยาน</t>
  </si>
  <si>
    <t>040401V05F01 ฐานข้อมูล</t>
  </si>
  <si>
    <t>040402V03F04 การเพิ่มผลิตภาพการผลิตของอุตสาหกรรมยานยนต์และชิ้นส่วนอากาศยาน</t>
  </si>
  <si>
    <t>040601V01F04 ทักษะที่จำเป็นของบุคลากร</t>
  </si>
  <si>
    <t>040602V03F02 ข้อมูลภาครัฐที่ประชาชนสามารถเข้าถึงและนำไปใช้ประโยชน์ได้</t>
  </si>
  <si>
    <t>090302V05F04 การตลาดและประชาสัมพันธ์</t>
  </si>
  <si>
    <t>110401V05F01 ความร่วมมือระหว่างภาครัฐ ภาคเอกชน และภาคการศึกษา</t>
  </si>
  <si>
    <t>030401V03F04 โครงสร้างพื้นฐานเพื่อการแปรรูป</t>
  </si>
  <si>
    <t>030401V03F05 อุปกรณ์ เครื่องจักรกลเกษตรเพื่อแปรรูป ทดแทนแรงงานคน/ทุ่นแรงคน</t>
  </si>
  <si>
    <t>030401V03F07 การออกแบบพัฒนา/ใช้บรรจุภัณฑ์</t>
  </si>
  <si>
    <t>030401V05F05 การบริหารจัดการข้อมูลสารสนเทศเพื่อการแปรรูปและการตลาด</t>
  </si>
  <si>
    <t>040401V01F03 การลงทุนเพื่อยกระดับเทคโนโลยีและเครื่องมือเพื่อการซ่อมบำรุงอากาศยาน</t>
  </si>
  <si>
    <t>040402V06F02 กฎ ระเบียบที่เอื้อ</t>
  </si>
  <si>
    <t>040601V03F03 แผนการผลิต พัฒนากำลังคน</t>
  </si>
  <si>
    <t>040602V01F02 การใช้บริการดิจิทัลภาครัฐของประชาชน</t>
  </si>
  <si>
    <t>180101V02F06 การพัฒนาผลิตภัณฑ์ทดแทน ผลิตภัณฑ์ทางเลือก</t>
  </si>
  <si>
    <t>สำนักงานมาตรฐานผลิตภัณฑ์อุตสาหกรรม</t>
  </si>
  <si>
    <t>020301 ประเทศไทยมีการพัฒนาที่สอดคล้องกับมาตรฐานสากลในทุกมิติและสามารถมีบทบาทเชิงรุกในการร่วมกำหนดมาตรฐานสากลเพิ่มขึ้น (สนับสนุน)</t>
  </si>
  <si>
    <t>040501 อุตสาหกรรมความมั่นคงของประเทศมีการขยายตัวเพิ่มขึ้น (สนับสนุน)</t>
  </si>
  <si>
    <t>040502 การส่งออกของอุตสาหกรรมความมั่นคงของประเทศเพิ่มขึ้น (สนับสนุน)</t>
  </si>
  <si>
    <t>050103 สินค้าท่องเที่ยวเชิงสร้างสรรค์และวัฒนธรรมได้รับการขึ้นทะเบียนทรัพย์สินทางปัญญาเพิ่มขึ้น (สนับสนุน)</t>
  </si>
  <si>
    <t>070103 การขนส่งสินค้าทางรางเพิ่มขึ้น (สนับสนุน)</t>
  </si>
  <si>
    <t>080303 การขยายตัวการส่งออกของวิสาหกิจขนาดกลางและขนาดย่อมเพิ่มขึ้น (สนับสนุน)</t>
  </si>
  <si>
    <t>080401 อันดับนโยบายของภาครัฐที่มีต่อวิสาหกิจและผู้ประกอบการด้านการ2และความสอดคล้องของนโยบายดีขึ้น (สนับสนุน)</t>
  </si>
  <si>
    <t>160201 ผู้ประกอบการเศรษฐกิจฐานรากมีรายได้เพิ่มขึ้นอย่างต่อเนื่อง (สนับสนุน)</t>
  </si>
  <si>
    <t>200501 บุคลากรภาครัฐยึดค่านิยมในการทำงานเพื่อประชาชน ยึดหลักคุณธรรม จริยธรรม มีจิตสำนึก มีความสามารถสูง มุ่งมั่น และเป็นมืออาชีพ (สนับสนุน)</t>
  </si>
  <si>
    <t>020301V01F04 ฐานข้อมูลด้านมาตรฐานสากลและพันธกรณีระหว่างประเทศ</t>
  </si>
  <si>
    <t>020301V01F05 การยกระดับมาตรฐานภายในประเทศให้เท่ากับมาตรฐานสากล</t>
  </si>
  <si>
    <t>030401V05F01 การตรวจสอบและรับรองมาตรฐานสินค้าเกษตร</t>
  </si>
  <si>
    <t>030401V05F07 กฎระเบียบที่เอื้อต่อการสร้างมูลค่าเพิ่มของสินค้าเกษตรแปรรูป</t>
  </si>
  <si>
    <t>030602V02F06 คุณภาพมาตรฐานของสินค้า</t>
  </si>
  <si>
    <t>040201V01F01 มาตรฐานผลิตภัณฑ์และบริการทางการแพทย์</t>
  </si>
  <si>
    <t>040201V04F03 ความเชื่อมั่นในการใช้ผลิตภัณฑ์ทางการแพทย์ของไทย</t>
  </si>
  <si>
    <t>040301V06F03 มาตรฐานทั้งในระดับ Innovation Specifications และ National Standards</t>
  </si>
  <si>
    <t>040401V02F04 หน่วยรับรองและมาตรฐานของกิจการซ่อมบำรุงของไทยที่เทียบเท่าสากล</t>
  </si>
  <si>
    <t>040402V05F01 มาตรฐานและวิธีการสอบเทียบชิ้นส่วนยานยนต์ไฟฟ้า ยานยนต์อัตโนมัติ และอากาศยาน</t>
  </si>
  <si>
    <t>040602V05F01 กฎหมายที่อำนวยความสะดวกในการพัฒนาดิจิทัล</t>
  </si>
  <si>
    <t>050103V02F03 มาตรฐานสินค้าเป็นที่ยอมรับ</t>
  </si>
  <si>
    <t>070103V04F01 กฎหมายระเบียบ เพื่อขจัดอุปสรรคในการขนส่งสินค้าทางราง</t>
  </si>
  <si>
    <t>070203V02F03 มาตรฐานและฉลาก เพื่อการประหยัดและอนุรักษ์พลังงาน</t>
  </si>
  <si>
    <t>080302V02F01 คุณภาพมาตรฐาน</t>
  </si>
  <si>
    <t>080303V02F01 คุณภาพมาตรฐาน</t>
  </si>
  <si>
    <t>080401V03F03 กฎ ระเบียบ และสภาพแวดล้อมที่เอื้อต่อธุรกิจ SMEs</t>
  </si>
  <si>
    <t>090101V03F03 การตลาดและประชาสัมพันธ์</t>
  </si>
  <si>
    <t>160101V01F05 การบริหารจัดการชุมชน วิสาหกิจชุมชน กิจการเพื่อสังคม</t>
  </si>
  <si>
    <t>160101V04F01 ตลาดในชุมชน ตลาดต่างประเทศ ตลาดออนไลน์</t>
  </si>
  <si>
    <t>160101V06F03 ฐานข้อมูล</t>
  </si>
  <si>
    <t>160201V02F01 คุณภาพและมาตรฐานผลิตภัณฑ์ชุมชน</t>
  </si>
  <si>
    <t>180101V03F01 ผลิตภัณฑ์ที่เป็นมิตรกับสิ่งแวดล้อมและมาตรฐานคุณภาพผลิตภัณฑ์</t>
  </si>
  <si>
    <t>180301V04F01 กฎหมาย เครื่องมือทางเศรษฐศาสตร์ กลไกทางการเงิน กลไกตลาดทุน มาตรฐานที่เกี่ยวข้อง</t>
  </si>
  <si>
    <t>030602V03F03 การตลาดสินค้าเกษตรและผลิตภัณฑ์ที่ได้มาตรฐาน</t>
  </si>
  <si>
    <t>030501 สินค้าที่ได้จากเทคโนโลยีสมัยใหม่ อัจฉริยะมีมูลค่าเพิ่มขึ้น (สนับสนุน)</t>
  </si>
  <si>
    <t>070101 ต้นทุนโลจิสติกส์ของประเทศไทยต่อผลิตภัณฑ์มวลรวมในประเทศลดลง (หลัก)</t>
  </si>
  <si>
    <t>080202 มูลค่าการระดมทุนผ่านตลาดทุนของกิจการที่เริ่มตั้งต้นและวิสาหกิจขนาดกลางและขนาดย่อมเพิ่มขึ้น (สนับสนุน)</t>
  </si>
  <si>
    <t>030401V03F03 เทคโนโลยีการแปรรูป</t>
  </si>
  <si>
    <t>030401V03F05 อุปกรณ์ เครื่องจักรกลเกษตรเพื่อแปรรูป ทดแทนแรงงานคน ทุ่นแรงคน</t>
  </si>
  <si>
    <t>030501V04F05 การแปรรูปผลิตภัณฑ์ให้มีคุณภาพ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</si>
  <si>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</t>
  </si>
  <si>
    <t>040301V02F02 Startups และพัฒนาธุรกิจใหม่</t>
  </si>
  <si>
    <t>070101V01F02 เครือข่ายเชื่อมโยงแหล่งวัตถุดิบ เทคโนโลยี e-logistic การบริหารองค์กรแบบมืออาชีพ ของภาคอุตสาหกรรม</t>
  </si>
  <si>
    <t>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t>
  </si>
  <si>
    <t>080101V01F01 จิตวิญญาณ/แรงบันดาลใจ/mindset/ความสามารถในการปรับตัวการเป็นผู้ประกอบการ</t>
  </si>
  <si>
    <t>080101V01F02 ความรู้/ทักษะการดำเนินธุรกิจ</t>
  </si>
  <si>
    <t>080101V03F01 แหล่งเงินทุนทางเลือก</t>
  </si>
  <si>
    <t>080102V02F01 ปริมาณ คุณภาพ และความสามารถ</t>
  </si>
  <si>
    <t>080102V02F02 SMEs รับรู้และสามารถเข้าถึงได้</t>
  </si>
  <si>
    <t>080401V02F01 ผู้ให้บริการทางธุรกิจ</t>
  </si>
  <si>
    <t>160201V01F02 การสืบสาน สร้างมูลค่าเพิ่ม และต่อยอดภูมิปัญญาท้องถิ่น</t>
  </si>
  <si>
    <t>160201V01F04 การยกระดับผู้ผลิต ผู้ประกอบการ</t>
  </si>
  <si>
    <t>160201V02F02 การพัฒนาผลิตภัณฑ์ตามความต้องการตลาดและกลุ่มเป้าหมายเฉพาะ</t>
  </si>
  <si>
    <t>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</si>
  <si>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030401V01F01 การรวมกลุ่มและพัฒนาศักยภาพของกลุ่มให้มีความพร้อมเพื่อการแปรรูป</t>
  </si>
  <si>
    <t>030401V03F02 การบริหารสินค้าคงคลัง</t>
  </si>
  <si>
    <t>030401V05F02 องค์ความรู้/ความรู้ด้านการแปรรูป</t>
  </si>
  <si>
    <t>030501V04F04 แหล่งเงินทุนเพื่อขยายผลการใช้เทคโนโลยีอัจฉริยะ</t>
  </si>
  <si>
    <t>040201V04F04 การส่งเสริมอุตสาหกรรมและบริการที่เกี่ยวเนื่องกับอุตสาหกรรมบริการทางการแพทย์</t>
  </si>
  <si>
    <t>040401V02F02 ขีดความสามารถของกิจการซ่อมบำรุงอากาศยานในระดับสากล</t>
  </si>
  <si>
    <t>040401V04F04 บุคลากรเชี่ยวชาญเฉพาะด้านและดึงดูดผู้เชียวชาญจากต่างประเทศ</t>
  </si>
  <si>
    <t>040401V05F04 เครือข่ายกิจการซ่อมบำรุงอากาศยานสู่การพัฒนาคลัสเตอร์อุตสาหกรรมอากาศยาน การพัฒนาอุตสาหกรรมต่อเนื่อง</t>
  </si>
  <si>
    <t>070101V01F01 ประสิทธิภาพของกระบวนการผลิต เทคโนโลยี ระบบโซ่ความเย็น ของภาคเกษตร</t>
  </si>
  <si>
    <t>070101V01F03 การจัดการความเสี่ยงของสินค้าคงคลัง</t>
  </si>
  <si>
    <t>080101V01F03 เครือข่ายธุรกิจ</t>
  </si>
  <si>
    <t>080101V02F03 การทดสอบตลาด</t>
  </si>
  <si>
    <t>080202V02F02 ศักยภาพผู้ประกอบการ</t>
  </si>
  <si>
    <t>080301V01F01 ความรู้ ทักษะ</t>
  </si>
  <si>
    <t>080301V01F02 ความสามารถในการบริหารจัดการ</t>
  </si>
  <si>
    <t>080301V01F03 การเข้าถึงตลาด</t>
  </si>
  <si>
    <t>080303V04F02 การเข้าถึงห่วงโซ่อุปทานระดับโลก</t>
  </si>
  <si>
    <t>090301V02F03 มาตรฐานการผลิตและบริการ</t>
  </si>
  <si>
    <t>160101V04F02 เครือข่ายทางการตลาด กลุ่มผู้ประกอบการ</t>
  </si>
  <si>
    <t>030301V02F05 การยกระดับผลิตภัณฑ์สู่สินค้าพรีเมียม</t>
  </si>
  <si>
    <t>030301V02F06 การสร้างแบรนด์ให้มีความน่าสนใจ</t>
  </si>
  <si>
    <t>030301V03F03 การสำรวจความต้องการสินค้าเกษตรชีวภาพของตลาด</t>
  </si>
  <si>
    <t>สถาบันรองรับมาตรฐานไอเอสโอ</t>
  </si>
  <si>
    <t>สถาบันเพิ่มผลผลิตแห่งชาติ</t>
  </si>
  <si>
    <t>080401V03F01 ประสิทธิภาพการบูรณาการร่วมกันระหว่างหน่วยงานรัฐและเอกชน</t>
  </si>
  <si>
    <t>230501 จำนวนโครงสร้างพื้นฐานวิทยาศาสตร์และเทคโนโลยีสมัยใหม่ที่จำเป็นต่อการพัฒนาประเทศเพิ่มขึ้น (สนับสนุน)</t>
  </si>
  <si>
    <t>230501V02F01 การบูรณาการโครงสร้างพื้นฐานทางทางการวัด การกำหนดมาตรฐาน การวิเคราะห์ทดสอบ และการรับรองคุณภาพของประเทศให้ทำงานเป็นระบบเดียวกันและมีความเป็นสากล</t>
  </si>
  <si>
    <t>230101V03F02 การวิเคราะห์และทดสอบเพื่อยกระดับมาตรฐานสินค้าและบริการ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</si>
  <si>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</t>
  </si>
  <si>
    <t>200401V02F02 กระบวนการทำงานภายใน และนวัตกรรมการทำงาน, 200401V02F03 เทคโนโลยีการบริหารจัดการภาคในองค์กร (Enterprise Resource Planning)</t>
  </si>
  <si>
    <t>160201V02F03 การยกระดับผลิตภัณฑ์ชุมชนสู่มาตรฐานสากล</t>
  </si>
  <si>
    <t>160101V03F01 มาตรฐาน</t>
  </si>
  <si>
    <t>090101V03F01 มาตรฐานสินค้าและบริการ</t>
  </si>
  <si>
    <t>080401 อันดับนโยบายของภาครัฐที่มีต่อวิสาหกิจและผู้ประกอบการด้านการสนับสนุนและความสอดคล้องของนโยบายดีขึ้น (สนับสนุน)</t>
  </si>
  <si>
    <t>080401V01F03 การขึ้นทะเบียน SMEs</t>
  </si>
  <si>
    <t>080401V01F01 การเข้าถึงและใช้ประโยชน์จากข้อมูลของ SMEs</t>
  </si>
  <si>
    <t>080401V02F03 ระบบการประเมินศักยภาพ SMEs</t>
  </si>
  <si>
    <t>080401V03F02 คุณภาพการให้บริการภาครัฐ</t>
  </si>
  <si>
    <t>080302V05F01 กฎหมาย กฎระเบียบ และกิจกรรมจากภาครัฐที่เอื้อ</t>
  </si>
  <si>
    <t>070203V02F02 กำหนดมาตรฐาน คุณภาพ ปลอดภัย</t>
  </si>
  <si>
    <t>050601V03F01 มาตรฐานของแหล่งท่องเที่ยวและสิ่งอำนวยความสะดวก</t>
  </si>
  <si>
    <t>050301V01F01 มาตรฐานและความปลอดภัยของสินค้าและบริการ</t>
  </si>
  <si>
    <t>050103V04F04 ศักยภาพของผู้ประกอบการ วิสาหกิจชุมชน</t>
  </si>
  <si>
    <t>050101V02F04 มาตรฐานของแหล่งท่องเที่ยว สินค้า และบริการ</t>
  </si>
  <si>
    <t>040502V04F03 มาตรฐานสินค้าและผลิตภัณฑ์ที่เกี่ยวข้องกับอุตสาหกรรมความมั่นคง</t>
  </si>
  <si>
    <t>040501V04F03 มาตรฐานสินค้าและผลิตภัณฑ์ที่เกี่ยวข้องกับอุตสาหกรรมความมั่นคง</t>
  </si>
  <si>
    <t>040302V04F01 ความตระหนักและการดูแลด้านความปลอดภัยทางไซเบอร์ และการคุ้มครองข้อมูลส่วนบุคคลให้กับผู้ใช้งาน</t>
  </si>
  <si>
    <t>040201V01F02 มาตรฐานและวิธีการสอบเทียบเครื่องมือทางการแพทย์</t>
  </si>
  <si>
    <t>020401V03F02 มาตรฐาน ความเข้าใจที่ถูกต้องและการยอมรับของต่างประเทศที่มีต่อประเทศไทย</t>
  </si>
  <si>
    <t>020401V04F02 การเข้าร่วมและมีบทบาทในองค์การระหว่างประเทศ</t>
  </si>
  <si>
    <t>020301V02F01 ภาคีเครือข่ายที่เข้มแข็งในด้านที่ไทยต้องการผลักดันให้เป็นมาตรฐานสากล</t>
  </si>
  <si>
    <t>020201V03F01 สินค้าและบริการของไทยได้มาตรฐานสากลเป็นที่ยอมรับ</t>
  </si>
  <si>
    <t>010201V03F01 กฎหมายที่ไม่เป็นอุปสรรคและการบังคับใช้กฎหมายให้สอดคล้องกับบริบทสังคมที่เปลี่ยนแปลงไป</t>
  </si>
  <si>
    <t>030301V02F04 แปรรูปผลิตภัณฑ์ให้มีความหลากหลาย</t>
  </si>
  <si>
    <t>030101V02F06 การพัฒนาการแปรรูปผลิตภัณฑ์</t>
  </si>
  <si>
    <t>050601 นักท่องเที่ยวมีความปลอดภัยในชีวิตและทรัพย์สินมากขึ้น (สนับสนุน)</t>
  </si>
  <si>
    <t>040302 ความสามารถในการพัฒนาด้านเศรษฐกิจดิจิทัลของไทยดีขึ้น (สนับสนุน)</t>
  </si>
  <si>
    <t>020401 ประเทศไทยมีเกียรติภูมิ อำนาจต่อรอง และได้รับการยอมรับในสากลมากขึ้น (สนับสนุน)</t>
  </si>
  <si>
    <t>010201 ปัญหาความมั่นคงที่มีอยู่ในปัจจุบัน (เช่น ปัญหายาเสพติด ความมั่นคงทางไซเบอร์ การค้ามนุษย์ ฯลฯ) ได้รับการแก้ไขดีขึ้นจนไม่ส่งผลกระทบต่อการบริหารและพัฒนาประเทศ (สนับสนุน)</t>
  </si>
  <si>
    <t>090101V04F03 การบริหารจัดการทรัพยากรธรรมชาติ สิ่งแวดล้อมและภัยพิบัติอย่างเป็นระบบ|090101V04F04 ความปลอดภัยในชีวิตและทรัพย์สิน</t>
  </si>
  <si>
    <t>180101V02F03 การส่งเสริมอุตสาหกรรมยั่งยืน อุตสาหกรรมสีเขียว|180101V02F07 การใช้ทรัพยากรอย่างยั่งยืน</t>
  </si>
  <si>
    <t>180301V01F03 นโยบายที่เกี่ยวข้อง|180301V03F01 การดำเนินงานตามนโยบายและแผนที่เกี่ยวข้อง</t>
  </si>
  <si>
    <t>180402V02F01 การติดตามตรวจสอบและรายงานข้อมูลคุณภาพอากาศและเสียง|180402V03F07 การจัดการมลพิษที่แหล่งกำเนิดที่มีประสิทธิภาพ</t>
  </si>
  <si>
    <t>060201V01F01 โครงสร้างพื้นฐานเพื่อรองรับการพัฒนาเมือง การจัดการมลพิษ สิ่งแวดล้อมและความปลอดภัย|060201V01F02 กระบวนการผลิต 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 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</si>
  <si>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รวมถึงการเฝ้าระวัง|180403V04F05 การสร้างแรงจูงใจและสิทธิประโยชน์ที่จะได้รับ</t>
  </si>
  <si>
    <t>ไม่พบข้อมูล</t>
  </si>
  <si>
    <t>040402V02F01 การคิดค้นนวัตกรรม กระบวนการผลิต และนวัตกรรมผลิตภัณฑ์|040402V06F06 การส่งเสริมกิจการบริหารจัดการซากรถยนต์และแบตเตอรี่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</si>
  <si>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</t>
  </si>
  <si>
    <t>090101V03F01 มาตรฐานสินค้าและบริการ|090101V03F03 การตลาดและประชาสัมพันธ์</t>
  </si>
  <si>
    <t>160201V02F01 คุณภาพและมาตรฐานผลิตภัณฑ์ชุมชน|160201V02F03 การยกระดับผลิตภัณฑ์ชุมชนสู่มาตรฐานสากล</t>
  </si>
  <si>
    <t>200501V01F01 หลักเกณฑ์ กฎ กติกา ตลอดจนแนวปฏิบัติต่าง ๆ เกี่ยวกับบริหารทรัพยากรบุคคลที่ตอบสนองต่อสถานการณ์ เพื่อสร้างคนดีคนเก่งในภาครัฐ|200501V04F02 ผลการประเมินบนหลักฐานเชิงประจักษ์ และการนำไปใช้ในการปรับปรุงหรือพัฒนาระบบการบริหารทรัพยากรบุคคลเพื่อสร้างให้บุคลากรของรัฐเป็นคนดีคนเก่ง</t>
  </si>
  <si>
    <t>200401V01F01 ทักษะที่จำเป็นในยุคดิจิทัล|200401V02F02 กระบวนการทำงานภายใน และนวัตกรรมการทำงาน</t>
  </si>
  <si>
    <t>030301V02F05 การยกระดับผลิตภัณฑ์สู่สินค้าพรีเมียม|030301V02F06 การสร้างแบรนด์ให้มีความน่าสนใจ|030301V03F03 การสำรวจความต้องการสินค้าเกษตรชีวภาพของตลาด</t>
  </si>
  <si>
    <t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มาตรฐานระบบการผลิตและมาตรฐานสินค้าเกษตรชีวภาพ|030301V04F03 การวิจัยและพัฒนาเกษตรชีวภาพ|030301V04F04 เทคโนโลยี นวัตกรรม</t>
  </si>
  <si>
    <t>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นวัตกรรมการผลิตและเก็บเกี่ยว|030501V04F02 การให้บริการด้านการเกษตรอัจฉริยะ</t>
  </si>
  <si>
    <t>030502V01F02 ปัจจัยการผลิตที่มีคุณภาพและเหมาะสม|030502V01F03 การเข้าถึงเทคโนโลยี|030502V02F01 เครื่องจักรกลและเทคโนโลยี</t>
  </si>
  <si>
    <t>040101V01F01 นโยบายส่งเสริมการลงทุน|040101V01F03 การกระตุ้นให้เกิดอุตสาหกรรมต่อเนื่องจากอุตสาหกรรมชีวภาพ|040101V02F01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 ศูนย์ทดสอบ ห้องปฏิบัติการ เครื่องมือ อุปกรณ์ที่ทันสมัยและได้มาตรฐานสากล|040101V05F02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t>
  </si>
  <si>
    <t>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02F01 การปรับปรุง และพัฒนากฎหมายที่เกี่ยวข้อง|070202V02F02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</t>
  </si>
  <si>
    <t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นโยบายที่เอื้อต่อการผลักดันงานบริการภาครัฐที่เป็นดิจิทัล|200101V05F01 ความทันสมัยและไม่เป็นอุปสรรคของกฎหมาย กฎระเบียบที่เกี่ยวข้อง</t>
  </si>
  <si>
    <t>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t>
  </si>
  <si>
    <t>030201V03F02 การแปรรูปผลิตภัณฑ์ตามมาตรฐานทั้งในและต่างประเทศ|030201V03F03 มาตรการ ส่งเสริมการลงทุนของผู้ประกอบการแปรรูปด้านเกษตรปลอดภัยและเกษตรอินทรีย์|030201V03F04 บรรจุภัณฑ์และโครงสร้างพื้นฐาน</t>
  </si>
  <si>
    <t>040101V01F02 แหล่งเงินทุนเพื่อการวิจัยและพัฒนานวัตกรรมสินค้าชีวภาพ|040101V02F02 การสร้างมูลค่าเพิ่มจากวัตถุดิบชีวภาพ|040101V02F05 ผลิตภาพของสถานประกอบการชีวภาพสู่โรงงานอัจฉริยะ ด้วยเทคโนโลยีสมัยใหม่|040101V02F06 การสร้างคลัสเตอร์ Biorefinery เพื่อเชื่อมโยงกระบวนการผลิตอุตสาหกรรมชีวภาพทั้งระบบ</t>
  </si>
  <si>
    <t>040601V01F04 ทักษะที่จำเป็นของบุคลากร|040601V03F04 ฐานข้อมูลด้านแรงงาน สถานประกอบการในทุกขนาด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</si>
  <si>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</t>
  </si>
  <si>
    <t>080302V02F04 การตอบโจทย์ตลาด|080302V02F05 ภาพลักษณ์สินค้าไทย|080302V02F06 ประสิทธิภาพในการผลิต</t>
  </si>
  <si>
    <t>090201V02F01 การส่งเสริมอุตสาหกรรมที่สอดคล้องกับความต้องการของพื้นที่|090201V03F02 การออกแบบบรรจุภัณฑ์ที่สร้างสรรค์และทันสมัย|090201V05F02 ฐานข้อมูลด้านเศรษฐกิจและการลงทุน</t>
  </si>
  <si>
    <t>160101V01F01 การประกอบอาชีพ|160101V01F04 เทคโนโลยีและนวัตกรรม|160101V03F02 การเพิ่มมูลค่า</t>
  </si>
  <si>
    <t>180401V03F03 การบังคับใช้กฎหมายกับแหล่งกำเนิดมลพิษ รวมทั้งเฝ้าระวังและเตือนภัยคุณภาพน้ำ|180401V03F04 ฐานข้อมูลแหล่งกำเนิดมลพิษ</t>
  </si>
  <si>
    <t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</t>
  </si>
  <si>
    <t>210102V01F01 การปลุกจิตสำนึกไม่ติดสินบน|210102V02F02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t>
  </si>
  <si>
    <t>090102V01F01 ความครอบคลุมและสอดคล้องของโครงสร้างพื้นฐานในพื้นที่เขตพัฒนาพิเศษภาคตะวันออก|090102V04F01 การบริหารจัดการทรัพยากรธรรมชาติ สิ่งแวดล้อมและภัยพิบัติอย่างเป็นระบบ</t>
  </si>
  <si>
    <t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อุตสาหกรรมสีเขียว|180101V02F04 การจัดการของเสียหรือซากหลังการใช้|180101V02F07 การใช้ทรัพยากรอย่างยั่งยืน|180101V02F08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และผู้ให้บริการสินค้าและบริการที่เป็นมิตรกับสิ่งแวดล้อม|180101V04F03 ความรู้ ภูมิปัญญาท้องถิ่น ความตระหนักรู้ การเสริมสร้างสมรรถนะการมีส่วนร่วม</t>
  </si>
  <si>
    <t>180403V03F02 นวัตกรรมและเทคโนโลยีที่ลดการเกิดขยะ ของเสีย และการลดการใช้สารเคมีอันตราย|180403V03F03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t>
  </si>
  <si>
    <t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t>
  </si>
  <si>
    <t>200401V01F01 ทักษะที่จำเป็นในยุคดิจิทัล|200401V02F02 กระบวนการทำงานภายใน และนวัตกรรมการทำงาน|200401V03F02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ความทันสมัยและไม่เป็นอุปสรรคของกฎหมาย/กฎ|200401V04F02 การประเมินกฎหมายที่เกี่ยวข้องเพื่อปรับให้สอดคล้องกับการพัฒนารัฐบาลดิจิทัล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</si>
  <si>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และชิ้นส่วนอากาศยาน|040402V05F03 หน่วยรับรอง 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</si>
  <si>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</t>
  </si>
  <si>
    <t>030301V01F02 การส่งเสริมการผลิตและใช้สารชีวภัณฑ์|030301V02F01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</t>
  </si>
  <si>
    <t>030401V03F04 โครงสร้างพื้นฐานเพื่อการแปรรูป|030401V03F05 อุปกรณ์ เครื่องจักรกลเกษตรเพื่อแปรรูป ทดแทนแรงงานคน/ทุ่นแรงคน|030401V03F06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 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</si>
  <si>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การกระตุ้นอุปสงค์ภายในประเทศผ่านมาตรการทางภาษี|040101V05F01 ศูนย์ข้อมูลเชิงลึก ศูนย์ทดสอบ ห้องปฏิบัติการ เครื่องมือ อุปกรณ์ที่ทันสมัยและได้มาตรฐานสากล</t>
  </si>
  <si>
    <t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การผลิตและบริการทางการแพทย์ที่เชื่อมโยงกับอุตสาหกรรมต่อเนื่องของไทยที่มีศักยภาพ|040201V05F03 ระบบฐานข้อมูลแบบครบวงจร</t>
  </si>
  <si>
    <t>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t>
  </si>
  <si>
    <t>040401V01F03 การลงทุนเพื่อยกระดับเทคโนโลยีและเครื่องมือเพื่อการซ่อมบำรุงอากาศยาน|040401V02F01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และความร่วมมือด้านธุรกิจกับหุ้นส่วนต่างชาติที่มีองค์ความรู้และเทคโนโลยี|040401V04F02 ผู้ประกอบการและบุคลากรในอุตสาหกรรมการซ่อมบำรุงอากาศยาน|040401V05F01 ฐานข้อมูล</t>
  </si>
  <si>
    <t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การเพิ่มผลิตภาพการผลิตของอุตสาหกรรมยานยนต์และชิ้นส่วนอากาศยาน|040402V06F01 ฐานข้อมูลผลิตภัณฑ์และบุคลากรที่เกี่ยวข้อง|040402V06F02 กฎ ระเบียบที่เอื้อ</t>
  </si>
  <si>
    <t>040601V01F04 ทักษะที่จำเป็นของบุคลากร|040601V02F01 การประยุกต์ใช้เครื่องมือ เทคโนโลยี และนวัตกรรม|040601V03F03 แผนการผลิต พัฒนากำลังคน</t>
  </si>
  <si>
    <t>040602V01F02 การใช้บริการดิจิทัลภาครัฐของประชาชน|040602V03F02 ข้อมูลภาครัฐที่ประชาชนสามารถเข้าถึงและนำไปใช้ประโยชน์ได้</t>
  </si>
  <si>
    <t>180101V02F03 การส่งเสริมอุตสาหกรรมยั่งยืน อุตสาหกรรมสีเขียว|180101V02F06 การพัฒนาผลิตภัณฑ์ทดแทน ผลิตภัณฑ์ทางเลือก|180101V02F08 ศักยภาพ สำหรับผู้ผลิต ผู้จำหน่าย และผู้ให้บริการสินค้าและบริการที่เป็นมิตรกับสิ่งแวดล้อม</t>
  </si>
  <si>
    <t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และอนุภูมิภาค|020201V04F02 การพัฒนาความสามารถของผู้ประกอบการและแรงงานในด้านการผลิต การค้า และการบริการ</t>
  </si>
  <si>
    <t>020401V03F02 มาตรฐาน ความเข้าใจที่ถูกต้องและการยอมรับของต่างประเทศที่มีต่อประเทศไทย|020401V04F02 การเข้าร่วมและมีบทบาทในองค์การระหว่างประเทศ</t>
  </si>
  <si>
    <t>030401V01F01 การรวมกลุ่มและพัฒนาศักยภาพของกลุ่มให้มีความพร้อมเพื่อการแปรรูป|030401V03F02 การบริหารสินค้าคงคลัง|030401V03F03 เทคโนโลยีการแปรรูป|030401V03F05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องค์ความรู้/ความรู้ด้านการแปรรูป</t>
  </si>
  <si>
    <t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แหล่งเงินทุนเพื่อขยายผลการใช้เทคโนโลยีอัจฉริยะ|030501V04F05 การแปรรูปผลิตภัณฑ์ให้มีคุณภาพ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</si>
  <si>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</t>
  </si>
  <si>
    <t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การต่อยอดงานวิจัยไปสู่การผลิตเชิงพาณิชย์|040201V04F04 การส่งเสริมอุตสาหกรรมและบริการที่เกี่ยวเนื่องกับอุตสาหกรรมบริการทางการแพทย์</t>
  </si>
  <si>
    <t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และในส่วนภูมิภาค|040301V02F02 Startups และพัฒนาธุรกิจใหม่</t>
  </si>
  <si>
    <t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ขีดความสามารถของกิจการซ่อมบำรุงอากาศยานในระดับสากล|040401V04F02 ผู้ประกอบการและบุคลากรในอุตสาหกรรมการซ่อมบำรุงอากาศยาน|040401V04F04 บุคลากรเชี่ยวชาญเฉพาะด้านและดึงดูดผู้เชียวชาญจากต่างประเทศ|040401V05F04 เครือข่ายกิจการซ่อมบำรุงอากาศยานสู่การพัฒนาคลัสเตอร์อุตสาหกรรมอากาศยาน การพัฒนาอุตสาหกรรมต่อเนื่อง</t>
  </si>
  <si>
    <t>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การเพิ่มผลิตภาพการผลิตของอุตสาหกรรมยานยนต์และชิ้นส่วนอากาศยาน|040402V06F05 เครือข่ายความร่วมมือกับภาคอุตสาหกรรมชิ้นส่วนอากาศยานและยานยนต์ไฟฟ้า</t>
  </si>
  <si>
    <t>070101V01F01 ประสิทธิภาพของกระบวนการผลิต เทคโนโลยี ระบบโซ่ความเย็น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 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</si>
  <si>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เครือข่ายธุรกิจ|080101V02F03 การทดสอบตลาด|080101V03F01 แหล่งเงินทุนทางเลือก</t>
  </si>
  <si>
    <t>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</t>
  </si>
  <si>
    <t>080301V01F01 ความรู้ ทักษะ|080301V01F02 ความสามารถในการบริหารจัดการ|080301V01F03 การเข้าถึงตลาด</t>
  </si>
  <si>
    <t>160201V01F02 การสืบสาน สร้างมูลค่าเพิ่ม และต่อยอดภูมิปัญญาท้องถิ่น|160201V01F04 การยกระดับผู้ผลิต ผู้ประกอบการ|160201V02F02 การพัฒนาผลิตภัณฑ์ตามความต้องการตลาดและกลุ่มเป้าหมายเฉพาะ</t>
  </si>
  <si>
    <t>กรมส่งเสริมอุตสาหกรรม</t>
  </si>
  <si>
    <t>สภาอุตสาหกรรม</t>
  </si>
  <si>
    <t>080401V02F01 ผู้ให้บริการทางธุรกิจ|080401V03F01 ประสิทธิภาพการบูรณาการร่วมกันระหว่างหน่วยงานรัฐและเอกชน</t>
  </si>
  <si>
    <t>สถาบันอาหาร</t>
  </si>
  <si>
    <t>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</t>
  </si>
  <si>
    <t>03 การเกษตร</t>
  </si>
  <si>
    <t>04 อุตสาหกรรมและบริการแห่งอนาคต</t>
  </si>
  <si>
    <t>05 การท่องเที่ยว</t>
  </si>
  <si>
    <t>08 ผู้ประกอบการ
และวิสาหกิจ
ขนาดกลางและ
ขนาดย่อมยุคใหม่</t>
  </si>
  <si>
    <t>06 พื้นที่และเมืองน่าอยู่อัจฉริยะ</t>
  </si>
  <si>
    <t>07 โครงสร้าง
พื้นฐาน ระบบ
โลจิสติกส์ และดิจิทัล</t>
  </si>
  <si>
    <t>09 เขตเศรษฐกิจพิเศษ</t>
  </si>
  <si>
    <t>18 การเติบโตอย่างยั่งยืน</t>
  </si>
  <si>
    <t>13 การเสริมสร้างให้คนไทยมีสุขภาวะที่ดี</t>
  </si>
  <si>
    <t>19 การบริหารจัดการน้ำทั้งระบบ</t>
  </si>
  <si>
    <t>16 เศรษฐกิจฐานราก</t>
  </si>
  <si>
    <t>20 การบริการประชาชนและประสิทธิภาพภาครัฐ</t>
  </si>
  <si>
    <t>23 การวิจัยและพัฒนานวัตกรรม</t>
  </si>
  <si>
    <t>22 กฎหมายและกระบวนการยุติธรรม</t>
  </si>
  <si>
    <t>02 การต่างประเทศ</t>
  </si>
  <si>
    <t>10 การปรับเปลี่ยนค่านิยมและวัฒนธรรม</t>
  </si>
  <si>
    <t>21 การต่อต้านการทุจริตและประพฤติมิชอบ</t>
  </si>
  <si>
    <t>11 การพัฒนาศักยภาพคนตลอดช่วงชีวิต</t>
  </si>
  <si>
    <t>01 มั่นคง</t>
  </si>
  <si>
    <t>020201V01F01 ความเชื่อมโยงทางกายภาพและกฎระเบียบ|020201V01F02 เอื้ออำนวยต่อการค้า การลงทุนจากต่างประเทศ|020201V01F03 ความพร้อมของฐานการผลิต โครงสร้างพื้นฐาน สนับสนุน และเทคโนโลยีในประเทศ|020201V01F04 นโยบายรัฐบาลของไทย ด้านการส่งเสริมเศรษฐกิจ การค้า การลงทุน การบริการ ความร่วมมือด้านต่างๆ|020201V01F05 การเพิ่มบทบาทของภาคเอกชนในการเป็น หุ้นส่วนกับภาครัฐ|020201V02F01 ความสัมพันธ์ที่ดีกับนานาประเทศ|020201V02F02 ความพร้อมของต่างประเทศที่จะร่วมมือ|020201V02F03 กรอบความร่วมมือด้านเศรษฐกิจ การค้า การลงทุน การบริการ ความร่วมมือด้านต่างๆ และความ เชื่อมโยงในระดับภูมิภาค|020201V03F01 สินค้าและบริการของไทยได้มาตรฐานสากลเป็นที่ยอมรับ|020201V03F02 ภาพลักษณ์ของสินค้าและบริการของ ไทยกับต่างประเทศ|020201V03F03 ช่องทางการกระจายสินค้าสะดวก น่าเชื่อถือ เป็นที่ยอมรับ|020201V04F01 การลงทุน วิจัยและพัฒนา|020201V04F02 การพัฒนาความสามารถของผู้ประกอบการและแรงงาน ในด้านการผลิต การค้า และการบริการ|020201V04F03 การเชื่อมโยงความร่วมมือระหว่าง รัฐ – เอกชน – สถาบันการศึกษาในด้านเทคโนโลยี การเงิน และบริการ|020201V05F01 มาตรการรับมือภัยคุกคาม|020201V05F02 ความพร้อมของบุคลากร|020201V05F03 ระบบเตือนภัยล่วงหน้า|020201V05F04 สถานการณ์การเมืองไทยมีเสถียรภาพ</t>
  </si>
  <si>
    <t>020202V01F01 ความรู้ความเข้าใจของส่วนราชการไทย ในการขับเคลื่อนเป้าหมายการพัฒนาที่ยั่งยืน|020202V01F02 ความตระหนักรู้ของภาคประชาสังคม ภาคเอกชน และภาคส่วนอื่นๆ|020202V02F01 เครือข่ายและการบูรณาการการทำงานของทุกภาคส่วนในการขับเคลื่อนการพัฒนาที่ยั่งยืน|020202V02F02 ศักยภาพของบุคลากร หน่วยงาน และภาคส่วน ที่เกี่ยวข้องในการขับเคลื่อนการพัฒนาที่ยั่งยืน|020202V02F03 การกำหนดท่าทีของไทยในการประชุมระหว่างประเทศที่เกี่ยวข้องกับการพัฒนาที่ยั่งยืน|020202V02F04 ฐานข้อมูลกลางการพัฒนาที่ยั่งยืน|020202V03F01 ความพร้อมของต่างประเทศในการร่วมมือ|020202V03F02 ระบบพหุภาคีนิยมที่เข้มแข็ง|020202V03F03 การประสานความร่วมมือของหน่วยงาน และองค์การ ระหว่างประเทศ|020202V03F04 การนำเสนอศักยภาพของไทยและหลักปรัชญาเศรษฐกิจพอเพียงในเวทีระหว่างประเทศ</t>
  </si>
  <si>
    <t>020301V01F01 การบูรณาการระหว่างส่วนราชการในการอนุวัติ พันธกรณีระหว่างประเทศของไทย|020301V01F02 ภาครัฐปรับปรุง จัดทำบังคับใช้กฎหมายให้สอดคล้องพันธกรณีระหว่างประเทศ|020301V01F03 การให้ข้อมูล เตรียมความพร้อม ภาคส่วนต่าง ๆ ให้สามารถปฏิบัติตามพันธกรณีระหว่างประเทศ|020301V01F04 ฐานข้อมูลด้านมาตรฐานสากลและพันธกรณีระหว่างประเทศ|020301V01F05 การยกระดับมาตรฐานภายในประเทศให้เท่ากับมาตรฐานสากล|020301V02F01 ภาคีเครือข่ายที่เข้มแข็งในด้านที่ไทยต้องการผลักดันให้เป็นมาตรฐานสากล|020301V02F02 ปัจจัยการกีดกันทางการค้า/กระแสชาตินิยม|020301V03F01 การศึกษา เรียนรู้ และแลกเปลี่ยนความคิดเห็นและ ประสบการณ์กับหน่วยงานที่เกี่ยวข้องของไทยกับต่างประเทศ|020301V03F02 ขีดความสามารถของส่วนราชการ กลุ่ม/องค์กร และประชาชน เพื่อให้สามารถดำเนินการตามพันธกรณีระหว่างประเทศ</t>
  </si>
  <si>
    <t>020401V01F01 การบูรณาการการทำงานระหว่างส่วนราชการที่เกี่ยวข้องเพื่อส่งเสริมความนิยมไทยในต่างประเทศและบทบาทไทยในเวทีระหว่างประเทศ|020401V01F02 การข่าว/การจัดทำรายงานสถานการณ์ระหว่างประเทศ|020401V01F03 ฐานข้อมูล และระบบบริหารจัดการด้านการต่างประเทศ|020401V01F04 การประชาสัมพันธ์และเผยแพร่ข้อมูลเกี่ยวกับประเทศไทย|020401V02F01 ความพร้อมของประเทศภาคีในการผลักดันวาระระหว่างประเทศร่วมกัน|020401V02F02 การพัฒนาบทบาทในความร่วมมือทุกระดับอย่างสร้างสรรค์เพื่อสร้างพันธมิตรรอบด้าน|020401V02F03 การแลกเปลี่ยนการเยือนระดับผู้นำ/การเข้าเยี่ยมคารวะ นรม. ของแขกต่างประเทศ|020401V02F04 การแลกเปลี่ยนองค์ความรู้|020401V03F01 คนไทยมีความสามารถและศักยภาพของคนไทยเป็นที่ยอมรับในต่างประเทศ และองค์ความรู้ของไทยเป็นที่ชื่นชม|020401V03F02 มาตรฐาน/ความเข้าใจที่ถูกต้องและการยอมรับของต่างประเทศที่มีต่อประเทศไทย|020401V03F03 เอกลักษณ์ อัตลักษณ์ ศิลปะ วัฒนธรรม และมรดกไทย ได้รับการยอมรับระหว่างประเทศ/ขึ้นทะเบียนมรดกโลก|020401V03F04 การปรับตัวของส่วนราชการไทยในการประชาสัมพันธ์ภาพลักษณ์และบทบาทผ่านดิจิทัลแพลตฟอร์มมากขึ้น|020401V03F05 การเป็นศูนย์กลางการท่องเที่ยวการจัดกิจกรรมการประชุมนานาชาติ/ระดับโลกและการเป็นศูนย์กลางขององค์การระหว่างประเทศนภูมิภาค|020401V04F01 ประเทศไทย/คนไทยได้รับเลือกตั้งให้ดำรงตำแหน่งสำคัญในองค์การระหว่างประเทศ|020401V04F02 การเข้าร่วมและมีบทบาทในองค์การระหว่างประเทศ|020401V04F03 การจัดเตรียมคน/สร้างขีดความสามารถ เพื่อให้มีบทบาทในเวทีระหว่างประเทศ/ตำแหน่งในองค์การระหว่างประเทศ|020401V04F04 การสนับสนุนให้คนไทยที่มีศักยภาพได้สร้างชื่อเสียงและได้รับการยอมรับในระดับสากล|020401V04F05 ความเข้มแข็งของคนไทยและชุมชนไทยในต่างประเทศ</t>
  </si>
  <si>
    <t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การบูรณาการเพื่อศึกษา/หารือแนวทางและบทบาทของหน่วยงานในการดำเนินความสัมพันธ์ระหว่างประเทศ|020501V01F03 การบูรณการพัฒนาบริการด้านการกงสุลระหว่างหน่วยงานที่เกี่ยวข้อง|020501V02F01 ฐานข้อมูลกลางด้านการต่างประเทศ|020501V02F02 การพัฒนาประชาชนให้มีความตระหนักรู้ถึงบทบาทการเป็นพลเมืองโลก|020501V02F03 นโยบายของรัฐที่ส่งเสริมการมีส่วนร่วมของประชาชน และภาคเอกชนในการต่างประเทศ|020501V02F04 การเพิ่มบทบาทของภาคประชาสังคมในการต่างประเทศ|020501V02F05 การสร้างความรู้ความเข้าใจด้านการต่างประเทศในหมู่ประชาชน/ภาคส่วนต่าง ๆ|020501V02F06 การประชาสัมพันธ์บทบาทด้านการต่างประเทศของไทย|020501V03F01 ความพร้อมของประเทศที่จะร่วมมือด้วยในทุกระดับ|020501V03F02 การแลกเปลี่ยนการเยือน/ การเจรจา/ กรอบการประชุมหารือทวิภาคีและพหุภาคีต่าง ๆ|020501V03F03 การริเริ่ม/ ร่วมลงทุนในหุ้นส่วนความร่วมมือเฉพาะด้าน|020501V03F04 สถานการณ์แวดล้อมในภูมิภาคและระหว่างประเทศ</t>
  </si>
  <si>
    <t>030101  สินค้าเกษตรอัตลักษณ์พื้นถิ่นมีมูลค่าเพิ่มขึ้น (สนับสนุน)</t>
  </si>
  <si>
    <t>030201 สินค้าเกษตรปลอดภัยมีมูลค่าเพิ่มขึ้น (GAP และเกษตรอินทรีย์) (สนับสนุน)</t>
  </si>
  <si>
    <t>030101V01F01 ปัจจัยการผลิตที่มีคุณภาพ|030101V01F02 ขีดความสามารถด้านการผลิต|030101V01F03 การรวมกลุ่ม และการสร้างเครือข่าย|030101V01F04 แผนการผลิตสินค้าที่มีประสิทธิภาพ|030101V01F05 การรวบรวมสินค้าเกษตรอัตลักษณ์พื้นถิ่นและการอนุรักษ์พันธุ์|030101V02F01 การขึ้นทะเบียนสิ่งบ่งชี้ทางภูมิศาสตร์และสินค้าเกษตรอัตลักษณ์พื้นถิ่น|030101V02F02 การสร้างแบรนด์/สร้างเรื่องราว|030101V02F03 มาตรฐานรับรองสินค้า และระบบตรวจสอบย้อนกลับ|030101V02F04 การพัฒนาบรรจุภัณฑ์|030101V02F05 การพัฒนาคุณภาพสินค้า|030101V02F06 การพัฒนาการแปรรูปผลิตภัณฑ์|030101V03F01 การเข้าถึงข้อมูลสินค้า|030101V03F02 การสร้างเครือข่ายและช่องทางการจำหน่ายสินค้า|030101V03F03 การถ่ายทอดองค์ความรู้ด้านการบริหารจัดการด้านการตลาดเฉพาะ|030101V03F04 การประชาสัมพันธ์|030101V03F05 การจัดแสดงงานสินค้า|030101V03F06 การสร้างการรับรู้|030101V03F07 ความรู้ความเข้าใจด้านโภชนาการ</t>
  </si>
  <si>
    <t>030201V01F01 การบริหารจัดการพื้นที่|030201V01F02 การผลิตเกษตรอินทรีย์ที่มีคุณภาพ/เหมาะสม|030201V01F03 การเพิ่มผลิตภาพของแรงงาน|030201V01F04 การพัฒนาโครงสร้างพื้นฐาน|030201V02F01 แผนการผลิตที่มีประสิทธิภาพ|030201V02F02 การรวมกลุ่มในการทำเกษตรอินทรีย|030201V02F03 มาตรฐานเกษตรอินทรีย์|030201V02F04 การส่งเสริมและสนับสนุนการจัดการศัตรูพืชด้วยวิธีผสมผสาน|030201V02F05 การเข้าสู่ระบบรับรองมาตรฐานเกษตรอินทรีย์ทั้งในและต่างประเทศ|030201V03F01 เทคโนโลยีและนวัตกรรมเพื่อความปลอดภัยอาหาร|030201V03F02 การแปรรูปตามมาตรฐานทั้งในและต่างประเทศ|030201V03F03 มาตรการส่งเสริมการลงทุนของผู้ประกอบการแปรรูปด้านเกษตรอินทรีย์|030201V03F04 บรรจุภัณฑ์และโครงสร้างพื้นฐาน|030201V04F01 การเพิ่มช่องทางการตลาดและธุรกิจทั้งในและต่างประเทศให้กับสินค้าและบริการเกษตรอินทรีย์|030201V04F02 การเจรจาการค้า/การเปิดตลาด/ความร่วมมือ/ลดอุปสรรคทางการค้า|030201V04F03 การส่งเสริมการท่องเที่ยวเชิงเกษตรอินทรีย์|030201V04F04 การสร้างตราสินค้าและความเชื่อมั่นให้กับสินค้าและบริการเกษตรอินทรีย์|030201V04F05 ความตระหนักรู้ถึงความสำคัญของความปลอดภัยของสินค้า|030201V05F01 การวิจัยและพัฒนาพันธุ์|030201V05F02 เทคโนโลยีการผลิต/เครื่องมือ|030201V05F03 การบริหารจัดการน้ำ|030201V05F04 กฎหมายและกฎระเบียบที่เอื้อต่อการพัฒนาสินค้าเกษตรปลอดภัย|030201V05F05 การจัดทำฐานข้อมูลด้านเกษตรปลอดภัย|030201V05F06 ระบบตรวจสอบย้อนกลับสินค้าเกษตรที่ได้มาตรฐาน|030201V05F07 การส่งเสริมด้านบุคลากรและพัฒนาให้ความรู้|030201V05F08 การพัฒนาระบบสินเชื่อเพื่อการเข้าถึงแหล่งเงินทุน|030201V05F09 แผนงานที่สนับสนุนสินค้าเกษตรปลอดภัยมีมูลค่าเพิ่มขึ้น</t>
  </si>
  <si>
    <t>030202 ผลิตภัณฑ์เกษตรปลอดภัยของไทยได้รับการยอมรับด้านคุณภาพความปลอดภัยและคุณค่าทางโภชนาการสูงขึ้น (สนับสนุน)</t>
  </si>
  <si>
    <t>030202V01F01 การกำหนดมาตรฐานสินค้าเกษตร|030202V01F02 การรับรองแหล่งผลิตตามมาตรฐานของเกษตรปลอดภัยและเกษตรอินทรีย์|030202V01F03 ระบบการตรวจสอบรับรองมาตรฐานกำกับดูแล ควบคุม และการตรวจสอบย้อนกลับ|030202V01F04 ต้นแบบการนำมาตรฐานสินค้าเกษตรไปใช้|030202V02F01 ผลิตภัณฑ์ได้มาตรฐาน|030202V02F02 ส่งเสริมการพัฒนาและออกแบบบรรจุภัณฑ์|030202V02F03 แฟลตฟอร์มฐานข้อมูลสินค้าเกษตร/ สถาบันเกษตรกร/เกษตรกร ที่ผ่านการรับรองมาตรฐาน|030202V03F01 ความตระหนักรู้ถึงความสำคัญของความปลอดภัยของสินค้า|030202V03F02 การส่งเสริมการบริโภคสินค้าปลอดภัยและสินค้าเกษตรอินทรีย์|030202V03F03 การยอมรับมาตรฐานสินค้าเกษตรปลอดภัยและเกษตรอินทรีย์ของไทย|030202V04F01 เทคโนโลยีการผลิต/เครื่องมือ|030202V04F02 การบังคับใช้กฎหมาย|030202V04F03 การเผยแพร่/ถ่ายทอดองค์ความรู้เกษตรอินทรีย์|030202V04F04 ฐานข้อมูลด้านเกษตรปลอดภัย|030202V04F05 ศักยภาพด้านบุคลากร|030202V04F06 ระบบงานวิจัยด้านวิทยาศาสตร์เพื่อการมาตรฐานของสินค้าเกษตรและอาหาร|030202V04F07 การรวมกลุ่มในการทำเกษตรอินทรีย์</t>
  </si>
  <si>
    <t>030301V01F01 การสำรวจ/อนุรักษ์/รวบรวมพันธุ์พืชพันธุ์สัตว์ ประมง จากแหล่งธรรมชาติในท้องถิ่น/ชุมชน|030301V01F02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การผลิตโดยใช้ผลพลอยได้และวัสดุเหลือใช้ทางการเกษตร|030301V01F04 การรวบรวมสินค้าเกษตรอัตลักษณ์พื้นถิ่นและการอนุรักษ์พันธุ์|030301V01F05 การปลูกพืชและเลี้ยงสัตว์ประมงเพื่อการพัฒนาเป็นสินค้าจากมาตรฐานชีวภาพในท้องถิ่น|030301V02F01 กระบวนการผลิตสินค้าเกษตรชีวภาพที่มประสิทธิภาพ|030301V02F02 มาตรฐานระบบการผลิตและ มาตรฐานสินค้าเกษตรชีวภาพ|030301V02F03 บรรจุภัณฑ์ที่ผลิตจากชีวภาพ เพื่อรักษาคุณภาพสินค้าและดึงดูดผู้บริโภค|030301V02F04 ความหลากหลายผลิตภัณฑ์แปรรูป|030301V02F05 การยกระดับผลิตภัณฑ์สู่สินค้าพรีเมียม|030301V02F06 การสร้างแบรนด์ให้มีความน่าสนใจ|030301V02F07 การพัฒนาแหล่งผลิตเป็นแหล่งท่องเที่ยวเชิงเกษตร|030301V03F01 การประชาสัมพันธ์ ส่งเสริมการบริโภค สร้างความเข้าใจในผลิตภัณฑ์|030301V03F02 การเพิ่มช่องทางและเชื่อมโยงตลาดสินค้าเกษตรชีวภาพทั้งในและต่างประเทศ ในประเทศ|030301V03F03 การสำรวจความต้องการสินค้าเกษตรชีวภาพของตลาด|030301V04F01 กฏหมายและระเบียบที่เอื้อต่อการผลิตสินค้าเกษตรชีวภาพ|030301V04F02 ฐานข้อมูลเกษตรชีวภาพ|030301V04F03 การวิจัยและพัฒนาเกษตรชีวภาพ|030301V04F04 เทคโนโลยี/นวัตกรรม|030301V04F05 ศักยภาพบุคลากร|030301V04F06 การเข้าถึงแหล่งเงินทุน สินเชื่อ เพื่อการผลิตและพัฒนาเกษตรชีวภาพ|030301V04F07 แผนงานที่สนับสนุนสินค้าเกษตรชีวภาพมีมูลค่าเพิ่มขึ้น</t>
  </si>
  <si>
    <t>030302 วิสาหกิจเกษตรฐานชีวภาพและภูมิปัญญาท้องถิ่นมีการจัดตั้งในทุกตำบลเพิ่มขึ้น (สนับสนุน)</t>
  </si>
  <si>
    <t>030302V01F01 การสำรวจแหล่งทรัพยากรชีวภาพในท้องถิ่น/ชุมชนที่สามารถนำมาต่อยอดเป็นผลิตภัณฑ์ได้|030302V01F02 การรวบรวมผลิตภัณฑ์เกษตรชีวภาพในท้องถิ่น/ชุมชน|030302V01F03 การประเมินความต้องการของตลาด|030302V01F04 การรวมกลุ่มเกษตรกร|030302V01F05 แหล่งรวบรวมผลิตภัณฑ์เกษตรชีวภาพในท้องถิ่น|030302V01F06 การให้ความรู้และคำแนะนำในด้านการจัดตั้งวิสาหกิจ|030302V02F01 แผนการดำเนินงาน/แผนการตลาดที่มีประสิทธฺภาพ|030302V02F02 ผลิตภัณฑ์ให้ตรงตามความต้องการของตลาด|030302V02F03 แหล่งเงินทุนสำหรับการดำเนินการ สำหรับการจัดตั้งวิสาหกิจ เกษตรชีวภาพและภูมิปัญญาท้องถิ่น|030302V02F04 เทคโนโลยีและนวัตกรรมในการบริหารจัดการสินค้าเกษตรชีวภาพ และภูมิปัญญาท้องถิ่น|030302V02F05 กระบวนการเรียนรู้ การผลิต แปรรูปสินค้าเกษตรชีวภาพ|030302V02F06 การเป็นผู้ประกอบการวิสาหกิจ|030302V03F01 การติดตามประเมินผลที่มีประสิทธิภาพ|030302V03F02 การจัดระดับชั้นคุณภาพของวิสาหกิจ|030302V03F03 ความต้องการสินค้าเกษตรชีวภาพของตลาด|030302V03F04 การซื้อขายผ่านระบบตลาดออนไลน์|030302V03F05 การยกระดับวิสาหกิจเพื่อการส่งออก|030302V03F06 เครือข่ายเชื่อมโยงภาคอุตสาหกรรมและการท่องเที่ยวเกษตร/ การจัดการตลาดในประเทศและต่างประเทศ|030302V04F01 กฎหมายและระเบียบเอื้อต่อการพัฒนาวิสาหกิจฐานขีวภาพและภูมิปัญญาท้องถิ่น|030302V04F02 ฐานข้อมูลเกษตรชีวภาพ|030302V04F03 การวิจัยและพัฒนาเกษตรชีวภาพ|030302V04F04 ศักยภาพบุคลากร|030302V04F05 การเข้าถึงแหล่งเงินทุนสำหรับการจัดตั้งและการบริหารจัดการวิสาหกิจเกษตรชีวภาพและภูมิปัญญาท้องถิ่น|030302V04F06 แผนงานที่สนับสนุนวิสาหกิจเกษตรฐานชีวภาพและภูมิปัญญาท้องถิ่นมีการจัดตั้งในทุกตำบลเพิ่มขึ้น</t>
  </si>
  <si>
    <t>030401V01F01 การรวมกลุ่มและพัฒนาศักยภาพของกลุ่มให้มีความพร้อม|030401V01F02 การทำเกษตรพันธะสัญญา|030401V02F01 วัตถุดิบที่ได้มาตรฐาน|030401V02F02 ความพอเพียงของวัตถุดิบทดแทนการนำเข้า|030401V03F01 ระบบคัดแยก/คัดเกรด/ตัดแต่ง/คัด บรรจุและบรรจุภัณฑ์|030401V03F02 การบริหารสินค้าคงคลัง|030401V03F03 เทคโนโลยีการแปรรูป เช่น โรงเรือนเปรรูป|030401V03F04 โครงสร้างพื้นฐานเพื่อการแปรรูป|030401V03F05 อุปกรณ์ เครื่องจักรกลเกษตรเพื่อ แปรรูป 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การออกแบบพัฒนา/ใช้บรรจุภัณฑ์|030401V03F08 การสร้างตราสินค้า และสร้างเรื่องราว|030401V03F09 ศักยภาพผู้ประกอบการ|030401V04F01 การสร้างเครือข่ายตลาดแปรรูป/จับคู่ธุรกิจ|030401V04F02 ช่องทางจำหน่ายและขยายตลาดทั้งในและต่างประเทศ|030401V04F03 บริการหลังการขาย|030401V04F04 การประชาสัมพันธ์|030401V05F01 การตรวจสอบและรับรองมาตรฐานสินค้าเกษตร|030401V05F02 องค์ความรู้/ความรู้ด้านการแปรรูป|030401V05F03 การวิจัยพัฒนาด้านเกษตรแปรรูป|030401V05F04 โครงสร้างพื้นฐานและการบริหารจัดการด้านการขนส่ง|030401V05F05 การบริหารจัดการข้อมูลสารสนเทศเพื่อการแปรรูปและการตลาด|030401V05F06 การเข้าถึงแหล่งทุน|030401V05F07 กฎระเบียบที่เอื้อต่อการสร้างมูลค่าเพิ่มของสินค้าเกษตรแปรรูป|030401V05F08 แผนงานที่สนับสนุนสินค้าเกษตรแปรรูปและผลิตภัณฑ์มีมูลค่าเพิ่มขึ้น</t>
  </si>
  <si>
    <t>030501 สินค้าที่ได้จากเทคโนโลยีสมัยใหม่/อัจฉริยะมีมูลค่าเพิ่มขึ้น (สนับสนุน)</t>
  </si>
  <si>
    <t>030501V01F01 การใช้ประโยชน์จากงานวิจัย ด้านกระบวนการผลิต พันธุ์พืช ปศุสัตว์ ประมง ปัจจัยการผลิต เครื่องจักรกลการเกษตรอัจฉริยะ|030501V01F02 เทคโนโลยีเครื่องจักรกล การเกษตรอัจฉริยะ หรือ เทคโนโลยีการเกษตรดิจิทัล|030501V02F01 แปลง/โรงเรือนสาธิตต้นแบบเกษตรอัจฉริยะ|030501V02F02 เทคโนโลยีและนวัตกรรมเพื่อสนับสนุนการทำเกษตรอัจฉริยะ|030501V03F01 แผนการผลิตที่มีประสิทธิภาพ|030501V03F02 เกษตรแปลงใหญ่อัจฉริยะ และพื้นที่อื่นๆ|030501V03F03 เทคโนโลยีเพื่อพัฒนา เกษตรกร ให้เป็น Smart Farmer/Young Smart Farmer/ Start Up|030501V04F01 เทคโนโลยีนวัตกรรมการผลิตและเก็บเกี่ยว|030501V04F02 การให้บริการด้านการเกษตรอัจฉริยะ|030501V04F03 ระบบโลจิสติกส์/คลังสินค้าอัจฉริยะ|030501V04F04 แหล่งเงินทุนเพื่อขยายผลการใช้ เทคโนโลยีอัจฉริยะ|030501V04F05 ผลิตภัณฑ์แปรรูปให้มีคุณภาพ|030501V05F01 พาณิชย์อิเล็กทรอนิกส์ และ จัดการตลาดอัจฉริยะ จัดสร้างแฟลต ฟอร์มตลาด Online Offline|030501V05F02 การเชื่อมโยงกับอุตสาหกรรมการท่องเที่ยว|030501V05F03 การประชาสัมพันธ์ จัดการ แสดงสินค้าเกษตรและสร้างค่านิยม การบริโภคสินค้าเกษตรในประเทศ|030501V06F01 การวิจัยกระบวนการผลิต พัฒนาพันธุ์พืช สัตว์ ประมง พร้อมจดลิขสิทธิ์/สิทธิบัตร|030501V06F02 ระบบสารสนเทศสำหรับการจัดการเกษตร|030501V06F03 แผนงานที่สนับสนุนสินค้าที่ได้จากเทคโนโลยีสมัยใหม่ อัจฉริยะมีมูลค่าเพิ่มขึ้น</t>
  </si>
  <si>
    <t>030502 ผลผลิตต่อหน่วยของฟาร์มหรือแปลงที่มีการใช้เทคโนโลยีสมัยใหม่/อัจฉริยะเพิ่มขึ้น (สนับสนุน)</t>
  </si>
  <si>
    <t>030502V01F01 พันธุ์พืชและพันธ์สัตว์เพื่อการเกษตรที่มีคุณภาพ|030502V01F02 ปัจจัยการผลิตที่มีคุณภาพและเหมาะสม|030502V01F03 การเข้าถึงเทคโนโลยี|030502V01F04 การเข้าถึงแหล่งเงินทุน|030502V02F01 เครื่องจักรกลและเทคโนโลยี|030502V02F02 การให้บริการด้านการเกษตรอัจฉริยะ|030502V02F03 ระบบโลจิสติกส์/คลังสินค้าอัจฉริยะ|030502V02F04 ผู้ประกอบการเทคโนโลยี|030502V03F01 พาณิชย์อิเล็กทรอนิกส์|030502V03F02 มาตรฐานการผลิต|030502V03F03 วิจัยกระบวนการผลิต พัฒนาพันธุ์พืช ประมง ปศุสัตว์ พร้อมจดลิขสิทธิ์/สิทธิบัตร|030502V03F04 ระบบสารสนเทศสำหรับการจัดการเกษตร|030502V03F05 แผนงานที่สนับสนุนผลผลิตต่อหน่วย ของฟาร์มหรือแปลงที่มีการใช้เทคโนโลยีสมัยใหม่ อัจฉริยะเพิ่มขึ้น</t>
  </si>
  <si>
    <t>030601 ประสิทธิภาพการผลิตสินค้าเกษตรต่อหน่วยมีการปรับตัวเพิ่มขึ้น (สนับสนุน)</t>
  </si>
  <si>
    <t>030601V01F01 ความต้องการ และสนับสนุนปัจจัยการผลิตให้เพียงพอกับความต้องการ|030601V01F02 ข้อมูลสารสนเทศด้านการเกษตร|030601V01F03 การเฝ้าระวังและเตือนภัยสินค้าเกษตร|030601V01F04 ปัจจัยการผลิตที่มีคุณภาพ|030601V02F01 การลดต้นทุนการผลิต|030601V02F02 การเพิ่มปริมาณผลผลิตเฉลี่ย|030601V02F03 ประสิทธิภาพและพัฒนาคุณภาพมาตรฐานให้สอดคล้องกับความต้องการของตลาด|030601V02F04 การบริหารจัดการผลผลิตก่อนและหลังการเก็บเกี่ยว|030601V02F05 การเข้าถึงแหล่งเงินทุน|030601V02F06 แปลงเรียนรู้/ถ่ายทอดเทคโนโลยีและองค์ความรู้|030601V02F07 การบริหารจัดการพื้นที่เกษตรกรรมให้สอดคล้องกับระบบแผนที่การเกษตร|030601V02F08 การส่งเสริมการรวมกลุ่ม/การบริหารจัดการกลุ่ม เพื่อเพิ่มอำนาจการต่อรอง และ เกษตรกรสามารถพึ่งพาตนเองได้|030601V03F01 ช่องทางด้านการตลาดที่มีประสิทธิภาพ|030601V03F02 ตลาดรองรับสินค้าเกษตรหลายระดับ|030601V04F01 การวิจัยและพัฒนาเทคโนโลยีและนวัตกรรม เพื่อเพิ่มประสิทธิภาพการผลิต|030601V04F02 การรับรองมาตรฐานต่าง ๆ|030601V04F03 ระบบตรวจสอบย้อนกลับ|030601V04F04 ระบบโลจิสติกส์|030601V04F05 การประกันภัยพืชผลทางการเกษตร|030601V04F06 โครงสร้างพื้นฐานด้านการเกษตร|030601V04F07 แผนงานที่สนับสนุนประสิทธิภาพการ ผลิตสินค้าเกษตรต่อหน่วยมีการปรับตัวเพิ่มขึ้น</t>
  </si>
  <si>
    <t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ด้วยเทคโนโลยีสมัยใหม|040101V02F06 การสร้างคลัสเตอร์ Biorefinery เพื่อเชื่อมโยงกระบวนการผลิต อุตสาหกรรมชีวภาพทั้งระบบ|040101V03F01 ความตระหนักของผู้บริโภค|040101V03F02 ช่องทางการตลาดออนไลน์ และออฟไลน์|040101V03F03 การกระตุ้นอุปสงค์ภายในประเทศผ่านมาตรการต่าง ๆ|040101V04F01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ศูนย์ข้อมูลเชิงลึก/ศูนย์ทดสอบ/ห้องปฏิบัติการ/เครื่องมือ/อุปกรณ์ 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t>
  </si>
  <si>
    <t>040201V01F01 มาตรฐานผลิตภัณฑ์และบริการทางการแพทย์|040201V01F02 มาตรฐานและวิธีการสอบเทียบเครื่องมือทางการแพทย์|040201V02F01 มาตรการส่งเสริมการลงทุน การผลิตเครื่องมือแพทย์ และบริการทางการแพทย์|040201V02F02 การเข้าถึงแหล่งทุน|040201V03F01 การสร้างและพัฒนาผู้ผลิตในอุตสาหกรรมเครื่องมือแพทย์|040201V03F02 ระบบการจดสิทธิบัตรเครื่องมือแพทย์|040201V03F03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การผลิตและบริการทางการแพทย์ที่เชื่อมโยงกับอุตสาหกรรมต่อเนื่องของไทยที่มีศักยภาพ|040201V04F01 การเข้าถึงตลาดทั้งในโรงพยาบาลของรัฐและเอกชน|040201V04F02 การส่งออกผลิตภัณฑ์และบริการทางการแพทย์ของไทยในต่างประเทศ|040201V04F03 ความเชื่อมั่นในการใช้ผลิตภัณฑ์ทางการแพทย์ของไทย|040201V04F04 การส่งเสริมอุตสาหกรรมและบริการที่เกี่ยวเนื่องกับอุตสาหกรรมบริการทางการแพทย์|040201V05F01 เครือข่ายความร่วมมือ/ระบบการให้คำปรึกษาและรับรองเครื่องมือแพทย์|040201V05F02 ศักยภาพบุคลากรในสาขาที่เกี่ยวข้องและจำเป็นในอุตสาหกรรมและบริการทางการแพทย์|040201V05F03 ระบบฐานข้อมูลแบบครบวงจร|040201V05F04 ศูนย์ทดสอบห้องปฏิบัติการเครื่องมือแพทย์|040201V05F05 การวิจัยและพัฒนาผลิตภัณฑ์ทางการแพทย์ที่มีเทคโนโลยีและนวัตกรรม|040201V05F06 การวิจัยและพัฒนาวัตถุดิบในการผลิตผลิตภัณฑ์ทางการแพทย์|040201V05F07 แหล่งเงินทุนด้านการวิจัยและพัฒนาผลิตภัณฑ์ทางการแพทย์</t>
  </si>
  <si>
    <t>040301 อุตสาหกรรมและบริการ เทคโนโลยีดิจิทัล ข้อมูล และปัญญาประดิษฐ์ มีการขยายตัวเพิ่มขึ้น (สนับสนุน)</t>
  </si>
  <si>
    <t>040301V01F01 มาตรการส่งเสริมการลงทุน|040301V01F02 การพัฒนานิคมอุตสาหกรรมที่เกี่ยวข้อง|040301V02F01 ขีดความสามารถผู้ประกอบการเทคโนโลยีดิจิทัล ผู้ผลิตเครื่องจักรกลอัตโนมัติ และผู้ให้บริการออกแบบระบบเครื่องจักรอัตโนมัติในระดับประเทศและในส่วนภูมิภาค|040301V02F02 Startups และพัฒนาธุรกิจใหม่|040301V02F03 เงินทุนและเครือข่ายแหล่งเงินทุนสำหรับผู้ผลิต ผู้พัฒนาเทคโนโลยี และผู้ให้บริการออกแบบระบบ|040301V02F04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ขีดความสามารถของกิจการในการประยุกต์ใช้เทคโนโลยีหุ่นยนต์ระบบอัตโนมัติและดิจิทัล|040301V03F02 การใช้ดิจิทัลในภาคประชาชน|040301V03F03 เทคโนโลยีเพื่อสนับสนุนการทำงานของรัฐและสร้างการขยายตลาดสู่ภาครัฐ|040301V04F01 เทคโนโลยีสู่เชิงพาณิชย์|040301V04F02 ศูนย์ความเป็นเลิศด้านนวัตกรรม|040301V04F03 กลุ่มเครือข่ายพัฒนาทางเทคโนโลยี|040301V04F04 โครงสร้างพื้นฐานที่มีคุณภาพในการรับรองคุณภาพสินค้านวัตกรรมดิจิทัล|040301V05F01 บุคลากรด้านทักษะฝีมือแรงงาน|040301V05F02 บุคลากรจากต่างประเทศที่มีทักษะดิจิทัลขั้นสูง และการบ่มเพาะกำลังคนดิจิทัลและเทคโนโลยีของไทย|040301V05F03 มาตรการช่วยเหลือแรงงานที่ได้รับผลกระทบ|040301V05F04 ทักษะบุคลากรในภาคอุตสาหกรรมและแรงงานสาขาอื่นสู่ความเชี่ยวชาญระบบอัตโนมัติและดิจิทัล|040301V06F01 ฐานข้อมูลอุตสาหกรรมดิจิทัลและดัชนีอุตสาหกรรม|040301V06F02 พื้นที่ทดลองและถ่ายทอดเทคโนโลยีนวัตกรรม|040301V06F03 มาตรฐานทั้งในระดับ Innovation Specifications และ National Standards|040301V06F04 กฎหมาย/ระเบียบที่เกี่ยวข้อง|040301V06F05 คุณภาพโครงสร้างบรอดแบนด์การเข้าถึงบริการบรอดแบนด์ความเร็วสูง|040301V06F06 ระบบและโครงสร้างของเทคโนโลยีที่สนับสนุนการดำเนินธุรกิจของผู้ประกอบการ</t>
  </si>
  <si>
    <t>040302V01F01 ความครอบคลุมของโครงข่ายอินเทอร์เน็ตความเร็วสูงทุกพื้นที|040302V01F02 การใช้ประโยชน์จากอินเทอร์เน็ตความเร็วสูง|040302V02F01 ทักษะดิจิทัลขั้นพื้นฐาน และทักษะความเข้าใจในการนำเครื่องมือ อุปกรณ์ และเทคโนโลยีดิจิทัลที่มีอยู่ในปัจจุบันมาใช้ให้เกิดประโยชน์สูงสุด|040302V02F02 ทักษะดิจิทัลขั้นกลางสำหรับแรงงานในการใช้ประโยชน์จากดิจิทัลสมัยใหม|040302V02F03 ทักษะดิจิทัลขั้นสูงสำหรับผู้เชี่ยวชาญดิจิทัลเพื่อสร้างนวัตกรรม|040302V03F01 การเข้าถึงบริการภาครัฐออนไลน์ที่สะดวก รวดเร็ว ปลอดภัย|040302V03F02 การให้บริการภาครัฐข้ามแดน|040302V03F03 การวิจัยและพัฒนาโครงข่ายอินเทอร์เน็ตความเร็วสูงแห่งอนาคตให้มีคุณภาพรองรับความต้องการใช้งานของประชาชน|040302V04F01 ความตระหนักรู้และการดูแลด้านความปลอดภัยทางไซเบอร์ และการคุ้มครองข้อมูลส่วนบุคคลให้กับผู้ใช้งาน|040302V04F02 มาตรการ/กลไก/สิทธิประโยชน์ โดยเฉพาะมาตรการกระตุ้นการใช้ดิจิทัลในภาคธุรกิจและประชาชน ทั้งเทคโนโลยีดิจิทัลและข้อมูล|040302V04F03 การวิจัย พัฒนา และสร้างนวัตกรรมดิจิทัลที่จำเป็นต่อการสร้างความยั่งยืนของการเจริญเติบโตของเศรษฐกิจดิจิทัลไทย</t>
  </si>
  <si>
    <t xml:space="preserve"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ขีดความสามารถของกิจการซ่อมบำรุงอากาศยานในระดับสากล|040401V02F03 การบริการด้านการซ่อมบำรุงอากาศยานของไทยที่ได้รับการยอมรับในระดับสากล|040401V02F04 หน่วยรับรองและมาตรฐานของกิจการซ่อมบำรุงของไทยที่เทียบเท่าสากล|040401V03F01 การส่งเสริมการตลาดการซ่อมบำรุง|040401V03F02 มาตรการดึงดูดผู้ใช้บริการซ่อมบำรุงจากต่างประเทศ|040401V04F01 หลักสูตรและโครงสร้างหลักสูตรด้านการซ่อมบำรุงอากาศยาน|040401V04F02 ผู้ประกอบการและบุคลากรในอุตสาหกรรมการซ่อมบำรุงอากาศยาน|040401V04F03 ทักษะฝีมือช่างซ่อมบำรุงอากาศยาน|040401V04F04 บุคลากรเชี่ยวชาญเฉพาะด้านและดึงดูดผู้เชี่ยวชาญจากต่างประเทศ|040401V05F01 ฐานข้อมูล|040401V05F02 กฎหมาย / กฎระเบียบที่เกี่ยวข้อง|040401V05F03 นิคมการผลิตชิ้นส่วนอากาศยาน / ท่าอากาศยาน และ ศูนย์ซ่อมอากาศยาน|040401V05F04 เครือข่ายกิจการซ่อมบำรุงอากาศยานสู่การพัฒนาคลัส เตอร์อุตสาหกรรมอากาศยาน / การพัฒนาอุตสาหกรรมต่อเนื่อง </t>
  </si>
  <si>
    <t>040402V02F01 การคิดค้นนวัตกรรม กระบวนการผลิต และนวัตกรรมผลิตภัณฑ์|040402V02F02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 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การเพิ่มผลิตภาพการผลิตของอุตสาหกรรมยานยนต์และชิ้นส่วนอากาศยาน|040402V04F01 การส่งเสริมตลาดทดแทนการนำเข้า|040402V04F02 เครือข่ายเพื่อการส่งออกชิ้นส่วนอากาศยาน|040402V04F03 บริการการซ่อมผลิตภัณฑ์ที่หลากหลายมากขึ้นของศูนย์ซ่อมบำรุงอากาศยานในประเทศเพิ่มขึ้น|040402V04F04 การกระตุ้นตลาดยานยนต์ไฟฟ้าและยานยนต์อัตโนมัติทั้งในหน่วยงานภาครัฐและเอกชน|040402V05F01 มาตรฐานและวิธีการสอบเทียบชิ้นส่วนยานยนต์ ไฟฟ้า ยานยนต์อัตโนมัติ และอากาศยาน|040402V05F02 ศูนย์รับรองมาตรฐานผลิตภัณฑ์ชิ้นส่วนอากาศยาน|040402V05F03 หน่วยรับรอง/ตรวจสอบมาตรฐานตามระดับสากล|040402V05F04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 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ฐานข้อมูลผลิตภัณฑ์และบุคลากรที่เกี่ยวข้อง|040402V06F02 กฎ/ระเบียบที่เอื้อ|040402V06F03 มาตรการทางภาษีเพื่อส่งเสริมอุตสาหกรรมการผลิต|040402V06F04 ห้องปฏิบัติการอุตสาหกรรมการผลิตชิ้นส่วนอากาศยาน|040402V06F05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t>
  </si>
  <si>
    <t>040501V01F01 การวิจัยและพัฒนาวัสดุอ้างอิง เพื่อการบังคับใช้กฎหมายและกระบวนการยุติธรรม|040501V01F02 การวิจัยและพัฒนายุทโธปกรณ์และผลิตภัณฑ์และบริการในอุตสาหกรรมความมั่นคง|040501V01F03 การวิจัยและพัฒนาวัตถุดิบสำหรับอุตสาหกรรมด้านความมั่นคง|040501V01F04 ขีดความสามารถในการวิจัยพัฒนาอุตสาหกรรมความมั่นคง|040501V02F01 ศักยภาพผู้ประกอบการ|040501V02F02 ความร่วมมือของหน่วยงานภาครัฐและเอกชนในการผลิตและพัฒนาต่อยอดงานวิจัยสู่การผลิตในเชิง พาณิชย์|040501V02F03 ความร่วมมือในการรับถ่ายทอดเทคโนโลยีจากต่างประเทศ|040501V03F01 ความเชื่อมั่นภาครัฐและภาคเอกชนในการใช้ผลิตภัณฑ์และบริการ|040501V03F02 การเข้าถึงตลาดหน่วยงานภาครัฐที่เกี่ยวข้อง|040501V03F03 ความเข้าใจในการใช้ประโยชน์จากผลิตภัณฑ์ และบริการจากอุตสาหกรรมความมั่นคงประเภทสินค้าสองทาง|040501V04F01 เครือข่ายความร่วมมือในอุตสาหกรรมความมั่นคง|040501V04F02 ฐานข้อมูลที่เกี่ยวข้องกับอุตสาหกรรมความมั่นคง|040501V04F03 มาตรฐานสินค้าและผลิตภัณฑ์ที่เกี่ยวข้องกับอุตสาหกรรมความมั่นคง|040501V04F04 ข้อกำหนดมาตรฐานในผลิตภัณฑ์และบริการด้านอุตสาหกรรมความมั่นคง|040501V04F05 ศูนย์ทดสอบเพื่อรับรองมาตรฐานสินค้าที่เกี่ยวข้องกับอุตสาหกรรมความมั่นคง|040501V04F06 ศักยภาพบุคลากรที่เกี่ยวข้องและมีความเชี่ยวชาญในอุตสาหกรรมความมั่นคง|040501V04F07 กฎ/ระเบียบที่เอื้อต่อการพัฒนาอุตสาหกรรมด้านความมั่นคงของประเทศ|040501V04F08 พื้นที่เพื่อรองรับการลงทุนและการขยายตัวในอุตสาหกรรมความมั่นคง</t>
  </si>
  <si>
    <t>040502V01F01 การวิจัยและพัฒนาวัสดุอ้างอิง เพื่อการบังคับใช้กฎหมายและกระบวนการยุติธรรม|040502V01F02 การวิจัยและพัฒนายุทโธปกรณ์และผลิตภัณฑ์และบริการในอุตสาหกรรมความมั่นคง|040502V01F03 การวิจัยและพัฒนาวัตถุดิบสำหรับอุตสาหกรรมด้านความมั่นคง|040502V01F04 ขีดความสามารถในการวิจัยพัฒนาอุตสาหกรรมความมั่นคง โดยการร่วมมือวิจัยกับหน่วยงานที่มีศักยภาพ มีองค์ความรู้ ทั้งภาครัฐและเอกชนจากในและนอกประเทศ|040502V02F01 ศักยภาพผู้ประกอบการในอุตสาหกรรมความมั่นคง|040502V02F02 ความร่วมมือของหน่วยงานภาครัฐและเอกชนในการผลิตและ พัฒนาต่อยอดงานวิจัยสู่การผลิตในเชิงพาณิชย์|040502V02F03 ความร่วมมือในการรับถ่ายทอดเทคโนโลยีจากต่างประเทศ|040502V03F01 ความเชื่อมั่นจากต่างประเทศในการใช้ผลิตภัณฑ์และบริการของอุตสาหกรรมความมั่นคงของไทย|040502V03F02 การตลาดเชิงรุก โดยการส่งเสริมผู้ประกอบการด้านอุตสาหกรรมความมั่นคงของประเทศไทยในการไปเข้าร่วมแนะนำสินค้าในต่างประเทศ|040502V04F01 เครือข่ายความร่วมมือในอุตสาหกรรมความมั่นคง|040502V04F02 ฐานข้อมูลที่เกี่ยวข้องกับอุตสาหกรรมความมั่นคง|040502V04F03 มาตรฐานสินค้าและผลิตภัณฑ์ที่เกี่ยวข้องกับอุตสาหกรรมความมั่นคง|040502V04F04 ข้อกำหนดมาตรฐานในผลิตภัณฑ์และบริการด้านอุตสาหกรรมความมั่นคง|040502V04F05 ศูนย์ทดสอบ เพื่อรับรองมาตรฐานสินค้าที่เกี่ยวข้องกับอุตสาหกรรมความมั่นคง|040502V04F06 ศักยภาพบุคลากรที่เกี่ยวข้องและมีความเชี่ยวชาญในอุตสาหกรรมความมั่นคง|040502V04F07 กฎ/ระเบียบที่เอื้อต่อการพัฒนาอุตสาหกรรมด้านความมั่นคงของประเทศ</t>
  </si>
  <si>
    <t>040602 ประเทศไทยมีความสามารถในการแข่งขันด้านดิจิทัลในด้านความพร้อมในอนาคต (สนับสนุน)</t>
  </si>
  <si>
    <t>040601V01F01 หลักสูตรสำหรับใช้ในการพัฒนากำลังคน|040601V01F02 เทคโนโลยี อุปกรณ์ เครื่องมือ และเครื่องจักรในการศึกษาและการฝึกอบรม|040601V01F03 มาตรฐานของสถานศึกษาและศูนย์ฝึกอบรม|040601V01F04 ทักษะที่จำเป็นของบุคลากร|040601V01F05 ครูฝึกในสถานประกอบการ|040601V01F06 ระบบรับรองสมรรถนะแรงงาน มาตรฐานฝีมือแรงงาน และมาตรฐานอาชีพ|040601V01F07 กำลังคนเพื่อรองรับอุตสาหกรรมและบริการแห่งอนาคต|040601V02F01 การประยุกต์ใช้เครื่องมือ เทคโนโลยี และนวัตกรรม|040601V02F02 เทคโนโลยีจากต่างประเทศเพื่อสนับสนุนกิจการในประเทศ|040601V02F03 การจ้างแรงงานที่มีศักยภาพสูง|040601V03F01 นโยบายภาครัฐและนโยบายที่เกี่ยวข้อง|040601V03F02 มาตรการจูงใจสถานประกอบการ|040601V03F03 แผนการผลิต/พัฒนากำลังคน|040601V03F04 ฐานข้อมูลด้านแรงงาน/สถานประกอบการ ในทุกขนาด|040601V03F05 การบูรณาการหน่วยงานต่าง ๆ ที่เกี่ยวข้อง</t>
  </si>
  <si>
    <t>040602V01F01 การเข้าถึงดิจิทัลของประชาชน|040602V01F02 การใช้บริการดิจิทัลภาครัฐของประชาชน|040602V01F03 ความเชื่อมั่นในการใช้ดิจิทัลและธุรกรรมออนไลน์แก่ประชาชน|040602V02F01 การนำดิจิทัลมาประยุกต์ใช้ในทุกธุรกิจ|040602V02F02 การนำหุ่นยนต์มาประยุกต์ใช้ในทุกภาคเศรษฐกิจ|040602V02F03 การยกระดับธุรกิจค้าปลีกสู่พาณิชย์อิเล็กทรอนิกส์|040602V03F01 บริการภาครัฐที่ตอบสนองความต้องการของประชาชน|040602V03F02 ข้อมูลภาครัฐที่ประชาชนสามารถเข้าถึงและนำไปใช้ประโยชน์ได้|040602V03F03 การใช้ซอฟต์แวร์ลิขสิทธิ์ หรือซอฟต์แวร์ ลิขสิทธิ์แบบเปิดในทุกภาคส่วน</t>
  </si>
  <si>
    <t>060101V01F01 การบริหารจัดการและการใช้ ประโยชน์ที่ดินอย่างเหมาะสม|060101V01F02 การกำหนดพื้นที่เป้าหมายการ พัฒนาทิศทางการพัฒนาของพื้นที่|060101V01F03 กลไกการมีส่วนร่วมในการ ตัดสินใจและพัฒนา|060101V02F01 ระบบสาธารณูปโภคพื้นฐานและเทคโนโลยีสารสนเทศ|060101V02F02 บริการพื้นฐานทางสังคมที่มี คุณภาพและทั่วถึง|060101V02F03 ระบบดูแลรักษาความปลอดภัยในชีวิตและทรัพย์สินของประชาชน|060101V02F04 การส่งเสริมผู้ให้บริการระบบบริการอัจฉริยะ 7 ด้าน|060101V03F01 การจัดเก็บข้อมูล| 060101V03F02 การบริหารจัดการข้อมูล|060101V03F03 การเชื่อมโยงและแลกเปลี่ยน ข้อมูล| 060101V03F04 การใช้ประโยชน์ของข้อมูล| 060101V04F01 แหล่งรายได้ของเมือง|060101V04F02 การกระตุ้นให้เกิดการลงทุนจากภาคเอกชน|060101V04F03 การสร้างแรงจูงใจด้านสิทธิ ประโยชน์|060101V04F04 การดึงดูดการลงทุนจากเครือข่ายต่างประเทศ|060101V0405 การลงทุนร่วมระหว่างภาครัฐ กับภาคเอกชน|060101V05F01 การขับเคลื่อนแบบองค์รวม|060101V05F02 การบริหารจัดการอย่างยั่งยืน ในระดับพื้นที่ในทุกมิติ|060101V05F03 การก้าหนดแผนเมืองอัจฉริยะ ระดับพื้นที่ที่สอดคล้องกับเป้าหมายการพัฒนา|060101V06F01 การปรับปรุงกฎหมายที่เกี่ยวข้องกับการพัฒนาพื้นที่ (Regulatory Sandbox)|060101V06F02 การสร้างการรับรู้ภาคประชาชน|060101V06F03 การสร้างนักพัฒนาเมือง|060101V06F04 สถาบันการศึกษา/บริการที่ส่งเสริมนวัตกรรม (เช่น อุทยานวิทยาศาสตร์, Venture Capital, Angel Investor)</t>
  </si>
  <si>
    <t>060201V01F01 โครงสร้างพื้นฐานเพื่อรองรับการพัฒนาเมือง การจัดการ มลพิษสิ่งแวดล้อมและความปลอดภัย|060201V01F02 กระบวนการผลิตสินค้าและบริการที่เป็นมิตรต่อสิ่งแวดล้อม|060201V01F03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ชุมชนเมือง พื้นที่เกษตรกรรม อุตสาหกรรม ฯลฯ)|060201V02F02 การจัดการคุณภาพน้้า อากาศ ขยะ และของเสีย ณ แหล่งก้าเนิด 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ร้าคาญ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t>
  </si>
  <si>
    <t>060202V01F01 การส่งเสริมการลงทุน การพัฒนาโครงสร้างพื้นฐาน และการใช้ ประโยชน์ที่ดิน โดยคำนึงถึงความยั่งยืนทางภูมินิเวศ ภูมิสังคม และภูมิวัฒนธรรม|060202V01F02 การส่งเสริมการพัฒนาพื้นที่แหล่งธรรมชาติและแหล่งศิลปกรรม ที่ค้านึงถึงอัตลักษณ์และภูมิปัญญาท้องถิ่น|060202V01F03 การจัดการคุณภาพสิ่งแวดล้อมอย่างบูรณาการ|060202V02F01 การก้าหนดนโยบาย และจัดท้าแผนผังระดับต่าง ๆ เพื่อการพัฒนาพื้นที่เป้าหมาย|060202V02F02 ระบบข้อมูลอัจฉริยะในการพัฒนาพื้นที่|060202V02F03 เกณฑ์และมาตรฐานการพัฒนาพื้นที่เป้าหมาย และ มาตรฐานคุณภาพสิ่งแวดล้อม|060202V02F04 นวัตกรรม เพื่อเพิ่มประสิทธิภาพการบริหารจัดการ|060202V02F05 ศักยภาพชุมชนและสมรรถนะการมีส่วนร่วมของภาคีเครือข่าย|060202V02F06 การเผยแพร่ผ่านสื่อสาธารณะ และสื่อสังคมออนไลน์|060202V02F07 การส่งเสริมองค์ความรู้และภูมิปัญญาท้องถิ่น และสร้างส้านึก และความตระหนักของชุมชน|060202V02F08 กฎหมาย กฎ ระเบียบ และมาตรการจูงใจ/เชิงเศรษฐศาสตร์|060202V03F01 ความร่วมมือกับองค์กรระหว่างประเทศเพื่อยกระดับความยั่งยืนสู่สากล|060202V03F02 การส่งเสริมการผลิตและบริโภคที่เป็นมิตรกับสิ่งแวดล้อมบนพื้นฐานภูมินิเวศ|060202V03F03 ขีดความสามารถในการรองรับของพื้นที่|060202V03F04 การพัฒนาแหล่งต้นแบบ และแหล่งการเรียนรู้พื้นถิ่น|060202V03F05 การส่งเสริมเศรษฐกิจสร้างสรรค์</t>
  </si>
  <si>
    <t>070101V01F01 ประสิทธิภาพของกระบวนการผลิต เทคโนโลยี ระบบโซ่ 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 ความปลอดภัยเพื่อรองรับภาคเกษตรและภาคอุตสาหกรรม|070101V02F01 การขนส่งต่อเนื่องหลายรูปแบบ|070101V02F02 สิ่งอำนวยความสะดวกและศูนย์บริการโลจิสติกส์|070101V02F03 เครือข่ายโลจิสติกส์ตามเส้นทางยุทธศาสตร์และการ เชื่อมโยงสู่ประเทศเพื่อนบ้าน|070101V02F04การแลกเปลี่ยนข้อมูลภาครัฐด้วยระบบอิเล็กทรอนิกส์ (NSW)|070101V02F05 ระบบการค้ารูปแบบพาณิชย์อิเล็กทรอนิกส์|070101V02F06 กรอบข้อตกลงความร่วมมือระหว่างประเทศ|070101V02F07 โครงสร้างพื้นฐานที่ทั่วถึงมีประสิทธิภาพและขีดความสามารถ|070101V03F01 มาตรฐานวิชาชีพโลจิสติกส์|070101V03F02 มาตรฐานของบุคลากรด้านโลจิสติกส์|070101V03F03 เทคโนโลยีด้านระบบโลจิสติกส์|070101V04F01 นโยบายและแผนการพัฒนาระบบโลจิสติกส์ของประเทศ|070101V04F02 ฐานข้อมูลและการติดตามผลการพัฒนา|070101V04F03 องค์ความรู้ด้านระบบการขนส่งสินค้า|070101V04F04 กฎหมายส่งเสริมการดำเนินงานด้านโลจิสติกส์|070101V04F05 นโยบายส่งเสริมการลงทุน|070101V04F06 มาตรการสนับสนุนราคาเชื้อเพลิง/การใช้พลังงานทดแทนเพื่อประหยัดต้นทุน|070101V04F07 มาตรการกำหนดค่าบริการที่จูงใจในการใช้ระบบรางและน้ำ</t>
  </si>
  <si>
    <t>070102V01F01 โครงสร้างพื้นฐานด้านการขนส่งและเครือข่ายโลจิสติกส์ ตามเส้นทางยุทธศาสตร์|070102V01F02 สนับสนุนการรับเปลี่ยนรูปแบบการขนส่ง การขนส่งต่อเนื่องหลายรูปแบบ และการขนส่งที่ประหยัดพลังงานและเป็นมิตรต่อสิ่งแวดล้อม|070102V01F03 ระบบ NSW ที่สมบูรณ์|070102V01F04กระบวนการโลจิสติกส์ในรูปแบบอิเล็กทรอนิกส์|070102V01F05 นวัตกรรมและเทคโนโลยีด้านโลจิสติกส์|070102V01F06 การค้ารูปแบบพาณิชย์อิเล็กทรอนิกส์|070102V01F07 เครือข่ายผู้ให้บริการโลจิสติกส์ของไทยกับ|070102V02F01 ผู้ให้บริการโลจิสติกส์มีศักยภาพและมาตรฐาน|070102V02F02 มาตรฐานวิชาชีพโลจิสติกส์|070102V02F03 บุคลากรด้านโลจิสติกส์มีคุณภาพตามมาตรฐานสากล|070102V02F04 การมีส่วนร่วมของภาคเอกชนในการลงทุนพัฒนาและให้บริการ ศูนย์โลจิสติกส์ต่าง ๆ|070102V03F01 การลดอุปสรรคการค้าระหว่างประเทศ|070102V03F02 การด าเนินการตามข้อตกลงความร่วมมือระหว่างประเทศ|070102V03F03 ฐานข้อมูลระบบโลจิสติกส์ของประเทศ|070102V04F01 นโยบายและแผนการพัฒนาระบบโลจิสติกส์ของประเทศ|070102V04F02 การประเมินผลการดำเนินการ และการพัฒนาฐานข้อมูล|070102V04F03 องค์ความรู้และศักยภาพผู้ประกอบการโลจิสติกส์ระหว่างประเทศ|070102V04F04 กฎหมายส่งเสริมการด าเนินงานด้านโลจิสติกส์ระหว่างประเทศ|070102V04F05 นโยบายส่งเสริมการลงทุน</t>
  </si>
  <si>
    <t>070103V01F01 สิ่งอำนวยความสะดวก และการเข้าถึงระบบราง|070103V01F02 ขีดความสามารถของราง/ เพิ่มโครงข่ายทางคู่|070103V01F03 ล้อเลื่อนที่ใช้ในการรถไฟมีจำนวนเพียงพอต่อควา ต้องการ|070103V01F04 โครงข่ายระบบการขนส่งทางรางครอบคลุมพื้นที่ต้นทางปลายทางของการขนส่งสินค้าหลัก|070103V01F05 การแก้ไขจุดตัดทางรถไฟกับถนน|070103V02F01 ความน่าเชื่อถือ ความตรงเวลา|070103V02F02 การบริหารต้นทุน|070103V02F03 ความสามารถในการรองรับสินค้า|070103V02F04 การกำกับดูแล และการติดตามประเมินผล|070103V02F05 การเข้าถึงบริการขนส่งทางรางของผู้ประกอบการ|070103V02F06 การอำนวยความสะดวกการขนส่งสินค้าผ่านเมือง|070103V02F07 บุคลากรในการปฏิบัติการเดินรถมีจำนวนเพียงพอ|070103V03F01 การเข้าถึง|070103V03F02 ภาคีส่วนร่วมระหว่างภาครัฐและเอกชน|070103V03F03 การตลาด|070103V03F04 ราคา|070103V03F05 การส่งเสริมการลงทุนของภาคอุตสาหกรรมเพื่อการ ขนส่งทางราง|070103V04F01 กฎหมาย/ระเบียบ เพื่อขจัดอุปสรรคในการขนส่งสินค้าทางราง|070103V04F02 นโยบายส่งเสริมการพัฒนาอุตสาหกรรมระบบราง|070103V04F03 การเปิดเสรีการขนส่งทางราง|070103V04F04 มาตรฐานการเดินรถและการขนส่งสินค้า</t>
  </si>
  <si>
    <t>070104V01F01 การออกแบบเพื่อคนทั้งมวล|070104V01F02 โครงข่ายการเดินทางที่ครอบคลุม|070104V01F03 ระบบขนส่งมวลชนรอง|070104V01F04 ยานพาหนะที่มีมาตรฐาน|070104V01F05 สถานีขนส่งสาธารณะที่เชื่อมต่อการเดินทาง มากกว่า 1 ระบบ|070104V02F01 ความสะอาด|070104V02F02 ความปลอดภัย|070104V02F03 ความสะดวกสบาย|070104V02F04 การกำหนดมาตรฐานอุปกรณ์ในการขนส่ง สาธารณะ|070104V02F05 การพัฒนาจุดให้บริการขนส่งสาธารณะ เพื่ออำนวยความสะดวกและพักผ่อน|070104V03F01 ระบบตั๋วร่วมบริการ|070104V03F02 ความตรงต่อเวลา|070104V03F03 การเพิ่มความถี่บริการขนส่งสาธารณะให้เพียงพอ ในช่วงเวลาเร่งด่วน1|070104V03F04 การบริหารจัดการเพื่อรองรับผู้โดยสารภายในสถานีขนส่ง|070104V03F05 ระบบการขนส่งและการจราจรอัจฉริยะ|070104V03F06 การบริหารจัดการในช่วงเวลาเร่งด่วนพิเศษจำเป็น|070104V04F01 ราคา|070104V04F02 กิจกรรมส่งเสริมการตลาดเพื่อดึงดูด ผู้โดยสาร|070104V04F03 การสนับสนุนผู้ประกอบการขนส่งสาธารณะจากภาครัฐ|070104V05F01 นโยบายกระตุ้นการเดินทางด้วยระบบสาธารณะ|070104V05F02 มาตรฐานการให้บริการ|070104V05F03 การบังคับใช้กฎหมาย|070104V05F04 มาตรการผังเมือง|070104V05F05 การปรับปรุงกฎหมายที่เกี่ยวข้อง|070104V05F06 การประชาสัมพันธ์รณรงค์การใช้ระบบขนส่งสาธารณะ|070104V05F07 การสร้างค่านิยมให้การใช้ระบบขนส่งสาธารณะเป็นทางเลือกหลักในการเดินทาง</t>
  </si>
  <si>
    <t>070105V01F01 การศึกษา/ ทักษะ/ ความรู้/ ประสบการณ์|070105V01F02 การปฏิบัติตามระเบียบ กฎจราจร|070105V01F03 การมีระบบ/ มาตรการที่มี ประสิทธิภาพ|070105V02F01 การศึกษาออกแบบ|070105V02F02 การก่อสร้าง|070105V02F03 การบำรุงรักษา|070105V02F04 การก าหนดมาตรฐาน|070105V02F05 สมรรถนะ สภาพการใช้งานได้มาตรฐาน และมีความปลอดภัย|070105V03F01 การบังคับใช้กฎหมาย|070105V03F02 การกำหนดมาตรฐาน เครื่องมือและอุปกรณ์สนับสนุนการ ใช้รถ ใช้ถนน|070105V04F01 กลไกการประสานงาน/ แจ้ง เหตุ|070105V04F02 กลไกการช่วยเหลือ/ การส่ง ต่อคนเจ็บ|070105V04F03 การประกันภัย|070105V05F01 การบริหารจัดการ|070105V05F02 การรณรงค์ให้ความรู้ และการประชาสัมพันธ์|070105V05F03 การใช้เทคโนโลยีเพื่อเสริมสร้างความปลอดภัย</t>
  </si>
  <si>
    <t>070201V01F01 การจัดทำนโยบายเปิดรับซื้อ|070201V01F02 การจัดลำดับความสำคัญประเภทเชื้อเพลิง|070201V01F03 การกำหนดกลไกขับเคลื่อนหรือ จัดทำแผนปฏิบัติการที่ชัดเจนเพื่อบูรณาการร่วมกันกับหน่วยที่เกี่ยวข้อง|070201V02F01 การกำกับ การจัดหาและการใช้ก๊าซ ธรรมชาติให้มีประสิทธิภาพในราคาที่เหมาะสม|070201V02F02 การออกระเบียบหลักเกณฑ์คัดเลือกการ รับซื้อที่เหมาะสม|070201V02F03 การบริหารจัดการสัญญาและข้อตกลง ซื้อขายไฟฟ้า|070201V03F01 การจัดหาและการนำเข้าก๊าซธรรมชาติให้มีประสิทธิภาพตามแผน|070201V03F02 การลงทุนโครงสร้างพื้นฐานก๊าซธรรมชาติ|070201V03F03 การลงทุนโครงสร้างพื้นฐานไฟฟ้า|070201V03F04 การใช้ประโยชน์สูงสุดจากโครงสร้างพื้นฐานเดิม|070201V03F05 การใช้เทคโนโลยีดิจิทัลในการพัฒนาโครงสร้างพื้นฐานพลังงาน|070201V04F01 การติดตามโครงการเพื่อให้มีการจ่าย ไฟฟ้าเข้าระบบเป็นไปตามแผน/สัญญา|070201V04F02 การติดตามประเมินผลเพื่อจัดท า นโยบายจัดหาไฟฟ้าอย่างมีประสิทธิภาพ|070201V05F01 การมีส่วนร่วมของทุกภาคส่วนในการพัฒนาโครงสร้างพื้นฐานด้านไฟฟ้าและ ก๊าซธรรมชาติ|070201V05F02 การสร้างความรู้ ให้ทุกภาคส่วนเข้าใจความสำคัญของพลังงาน|070201V05F03 ความร่วมมือการพัฒนาพลังงานทั้งในและต่างประเทศ|070201V05F04 การพัฒนาองค์ความรู้การวิจัยและพัฒนา</t>
  </si>
  <si>
    <t>070202V01F01 การจัดลำดับความสำคัญประเภท เชื้อเพลิงพลังงานทดแทนตามศักยภาพพื้นที่ภายในประเทศ|070202V01F02 การกำหนดอัตราการรับซื้อตามประเภทเชื้อเพลิงเพื่อส่งเสริมการแข่งขัน|070202V01F03 การกำหนดนโยบายการจัดหาและ บริหารจัดการเชื้อเพลิงทดแทนให้สอดคล้องกับศักยภาพและความต้องการใช้ไฟฟ้าในแต่ละพื้นที่|070202V01F04 การก าหนดกลไกหรือแผนปฏิบัติการ เพื่อขับเคลื่อนร่วมกับหน่วยงานที่เกี่ยวข้อง|070202V02F01 การปรับปรุงและพัฒนา 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 พลังงานทดแทนให้มีประสิทธิภาพใน ราคาที่เหมาะสม|070202V02F04 การบริหารสัญญาการรับซื้อที่ เหมาะสมให้สอดคล้องกับประเภท พลังงานทดแทน|070202V03F01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 |070202V03F03 ระบบโครงสร้างพื้นฐานที่เอื้อต่อการ 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ธุรกิจการผลิตและการใช้พลังงานทดแทนระดับชุมชน|070202V04F01 การค้นคว้า วิจัย และพัฒนา เทคโนโลยี|070202V04F02 การส่งเสริมเทคโนโลยีที่ สามารถผลิตได้ในประเทศ|070202V04F03 การประยุกต์ใช้เทคโนโลยีใน การบริหารจัดการ|070202V05F01 การจัดหาพลังงานทดแทน เป็นไปตามแผนและเพียงพอ|070202V05F02 การใช้ผลการประเมินทั้งภาค ไฟฟ้า ความร้อน และเชื้อเพลิงชีวภาพ เพื่อจัดทำนโยบายอย่างมีประสิทธิภาพ|070202V06F01 การสร้างความรู้ความเข้าใจเพื่อสร้างการยอมรับ|070202V06F02 การท างานร่วมกันในเชิงการบูรณาการและมีการเชื่อมโยงข้อมูลกับทุกหน่วยงานที่เกี่ยวข้อง|070202V06F03 การบริหารจัดการข้อมูลและสารสนเทศด้านพลังงานทดแทน</t>
  </si>
  <si>
    <t>070203V01F01 นโยบายเน้นการเพิ่มประสิทธิภาพพลังงาน|070203V01F02 แผนงานเพื่อเพิ่มประสิทธิภาพ การใช้พลังงานที่นำไปสู่การปฏิบัติ|070203V01F03 พัฒนานวัตกรรมนโยบายทาง การเงินเพื่อลงทุนด้านการอนุรักษ์ พลังงาน|070203V02F01 พัฒนาและปรับปรุงกฎหมายที่ เกี่ยวข้อง|070203V02F02 กำหนดมาตรฐาน คุณภาพ ปลอดภัย|070203V02F03 มาตรฐานและฉลาก เพื่อการประหยัดและอนุรักษ์พลังงาน|070203V03F01 มาตรการตอบสนองต่อโหลด|070203V03F02 การสนับสนุนและจูงใจการติดฉลากแสดงประสิทธิภาพพลังงาน|070203V03F03 การส่งเสริมการลงทุนเพื่อดำเนินการมาตรการประหยัดพลังงาน|070203V03F04 การส่งเสริมการเพิ่มประสิทธิภาพพลังงานในโรงงาน/อาคารขนาดกลางและขนาดเล็ก|070203V03F05 การอนุรักษ์พลังงานในภาคขนส่งยานยนต์ไฟฟ้าและภาคที่อยู่อาศัย|070203V03F06 การส่งเสริมการอนุรักษ์พลังงานในภาค เกษตรกรรม เพื่อนำไปสู่การเป็นเกษตรอัจฉริยะ|070203V04F01 ระบบติดตามตรวจสอบการใช้พลังงานในภาคอุตสาหกรรมและธุรกิจการค้า|070203V04F02 สนับสนุนเทคโนโลยี IoT ร่วมกับเทคโนโลยีดิจิทัลพลังงานเพื่อเพิ่ม ประสิทธิภาพการใช้พลังงาน|070203V04F03 การวิจัย เทคโนโลยีและนวัตกรรมที่เกี่ยวข้องกับการอนุรักษ์พลังงาน|070203V04F04 ผู้เชี่ยวชาญและรูปแบบธุรกิจ เพื่อการจัดการพลังงาน|070203V05F01 การเสริมสร้างธรรมาภิบาลการมีส่วนร่วมบทบาทพลังงานชุมชนเพื่อการประหยัดและอนุรักษ์พลังงาน ความรู้ความเข้าใจด้านพลังงาน|070203V05F02 การบูรณาการฐานข้อมูลเพื่อติดตามและประเมินผลกองทุนเพื่อส่งเสริมการอนุรักษ์พลังงาน|070203V05F03 การพัฒนาระบบข้อมูลขนาดใหญ่ในการขับเคลื่อนแผนอนุรักษ์พลังงาน</t>
  </si>
  <si>
    <t>070204V01F01 การตอบสนองด้านโหลดและระบบบริหารจัดการพลังงาน|070204V01F02 ระบบพยากรณ์ไฟฟ้าที่ผลิตได้จากพลังงานหมุนเวียน|070204V01F03 ระบบไมโครกริดและระบบกักเก็บพลังงาน|070204V01F04 แผนอำนวยการสนับสนุนการขับเคลื่อน|070204V02F01 การพัฒนาและสาธิตนำร่องการใช้งานระบบสมาร์ทกริด|070204V02F02 การดำเนินการที่มีประสิทธิภาพเป็นไปตามแผน|070204V03F01 การยอมรับของประชาชนในกระบวนการการพัฒนาโรงไฟฟ้าและ โครงสร้างพื้นฐานที่เกี่ยวข้อง|070204V03F02 ฐานข้อมูลเพื่อเสริมสร้างความรู้ความเข้าใจด้านพลังงาน/บูรณา การงานร่วมกับส่วนเกี่ยวข้อง|070204V03F03 การพัฒนาองค์ความรู้การวิจัยและพัฒนา|070204V03F04 ธรรมาภิบาล และการมีส่วนร่วม</t>
  </si>
  <si>
    <t>060101 เมืองในพื้นที่เป้าหมายได้รับการพัฒนา เพื่อกระจายความเจริญ และลดความเหลื่อมล้ำในทุกมิติ (สนับสนุน)</t>
  </si>
  <si>
    <t>060201 เมืองมีระบบจัดการสิ่งแวดล้อมและมลพิษ ที่มีประสิทธิภาพ ครอบคลุม และได้มาตรฐาน (สนับสนุน)</t>
  </si>
  <si>
    <t>070101 ต้นทุนโลจิสติกส์ของประเทศไทยต่อผลิตภัณฑ์มวลรวมในประเทศลดลง (สนับสนุน)</t>
  </si>
  <si>
    <t>070102 ประสิทธิภาพด้านโลจิสติกส์ระหว่างประเทศของประเทศไทยดีขึ้น (สนับสนุน)</t>
  </si>
  <si>
    <t>070104 การเดินทางด้วยระบบขนส่งสาธารณะในเขตเมืองเพิ่มขึ้น (สนับสนุน)</t>
  </si>
  <si>
    <t>070105 ผู้เสียชีวิตจากอุบัติเหตุทางถนนลดลง (สนับสนุน)</t>
  </si>
  <si>
    <t>070201 การใช้ก๊าซธรรมชาติในการผลิตไฟฟ้าลดลง (สนับสนุน)</t>
  </si>
  <si>
    <t>070204 การปรับปรุงและพัฒนาระบบไฟฟ้าของประเทศให้มีประสิทธิภาพด้วยเทคโนโลยีระบบโครงข่ายสมาร์ทกริด (สนับสนุน)</t>
  </si>
  <si>
    <t>08 ผู้ประกอบการและวิสาหกิจขนาดกลางและขนาดย่อมยุคใหม่</t>
  </si>
  <si>
    <t>080101 การขยายตัวของวิสาหกิจเริ่มต้นในประเทศไทยเพิ่มขึ้น (สนับสนุน)</t>
  </si>
  <si>
    <t>080102 ความสามารถในการแข่งขันด้านการใช้เครื่องมือและเทคโนโลยีดิจิทัลดีขึ้น (สนับสนุน)</t>
  </si>
  <si>
    <t>080201V01F01 ความรู้ ความเข้าใจ ทักษะทางการเงิน|080201V01F02 ความเข้าใจวิธีการพิจารณาสินเชื่อของสถาบันการเงิน|080201V01F03 การประกอบธุรกิจถูกต้องตามกฎหมายมีความน่าเชื่อถือ|080201V02F01 ผลิตภัณฑ์ทางการเงินที่หลากหลาย|080201V02F02 การค้ำประกันสินเชื่อ|080201V02F03 ข้อมูลเพื่อสนับสนุนสินเชื่อแก่ SMEs|080201V02F04 ระบบการประเมินความน่าเชื่อถือทางการเงิน|080201V02F05 ระบบประเมินมูลค่าสินทรัพย์|080201V02F06 มาตรฐานทางการเงิน|080201V03F01 หน่วยงานกำกับดูแลการออกผลิตภัณฑ์ทางการเงินใหม่ ๆ|080201V03F02 กฎหมายหลักประกันทางธุรกิจ|080201V03F03 ที่ปรึกษาทางการเงิน|080201V03F04 สิ่งอำนวยความสะดวกในการทำธุรกิจ</t>
  </si>
  <si>
    <t xml:space="preserve">080202 มูลค่าการระดมทุนผ่านตลาดทุนของกิจการที่ตั้งต้นและวิสาหกิจขนาดกลางและขนาดย่อมเพิ่มขึ้น (สนับสนุน) </t>
  </si>
  <si>
    <t>080202V01F01 เกณฑ์รองรับการะดมทุนแบบ Public Offering และ Ongoing|080202V01F02 การพัฒนา SMEs Board ร่วมกับตลาดหลักทรัพย์แห่งประเทศไทย|080202V01F03 รูปแบบการระดมทุนที่เหมาะสมและหลากหลาย|080202V02F01 ช่องทางให้ความรู้แก่ผู้ประกอบการ|080202V02F02 ศักยภาพผู้ประกอบการ|080202V02F02 ความรู้เบื้องต้นเกี่ยวกับตลาดทุน</t>
  </si>
  <si>
    <t>080301 มูลค่าพาณิชย์อิเล็กทรอนิกส์ของประเทศเพิ่มขึ้น (สนับสนุน)</t>
  </si>
  <si>
    <t>080301V01F01 ความรู้/ทักษะ|080301V01F02 ความสามารถในการบริหารจัดการ|080301V01F03 การเข้าถึงตลาด|080301V02F01 ระบบ Platform การซื้อขายที่หลากหลาย|080301V02F02 ระบบ e-Payment ที่น่าเชื่อถือ|080301V02F03 ระบบการบริหารจัดการสินค้าการขนส่งและโลจิสติกส์|080301V03F01 ความเชื่อมั่นต่อสินค้าและบริการและผู้ขาย|080301V03F02 การให้บริการหลังการขายและการคุ้มครองผู้บริโภค|080301V04F01 กฎหมาย กฎระเบียบที่สนับสนุน|080301V04F02 การคุ้มครองผู้ซื้อและผู้ขาย|080301V04F03 โครงสร้างพื้นฐานด้านดิจิทัลโลจิสติกส์และการค้า</t>
  </si>
  <si>
    <t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เครือข่ายธุรกิจ|080101V02F01 ผลิตภัณฑ์หรือบริการที่ตอบโจทย์ตลาด|080101V02F02 ผลิตภัณฑ์ที่มีความแตกต่างและนวัตกรรม|080101V02F03 การทดสอบตลาด|080101V03F01 แหล่งเงินทุนทางเลือก|080101V03F02 สินเชื่อผู้ประกอบการใหม่|080101V04F01 กฎหมาย กฎระเบียบที่สนับสนุน|080101V04F02 นโยบายและการให้สิทธิประโยชน์ของภาครัฐ|080101V04F03 ข้อมูลที่จำเป็นต่อการดำเนินธุรกิจ</t>
  </si>
  <si>
    <t>080102V01F01 ความรู้/ความเข้าใจ/ทัศนคติ|080102V01F02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รับรู้และสามารถเข้าถึงได้|080102V03F01 ความง่าย/การเข้าถึงแหล่งเงินทุน|080102V03F02 หลักเกณฑ์และเงื่อนไขที่เอื้ออำนวยแก่ SMEs|080102V04F01 กฎหมาย กฎระเบียบที่สนับสนุน|080102V04F02 มาตรการเพื่อช่วยเหลือผู้ประกอบการ</t>
  </si>
  <si>
    <t>080302V01F01 ความรู้/ทักษะ|080302V01F02 ความสามารถในการบริหารจัดการ|080302V01F03 ความพร้อมในการผลิต|080302V02F01 คุณภาพมาตรฐาน|080302V02F02 การออกแบบและตราสินค้า|080302V02F03 นวัตกรรมและความแตกต่าง|080302V02F04 การตอบโจทย์ตลาด|080302V02F05 ภาพลักษณ์สินค้าไทย|080302V02F06 ประสิทธิภาพในการผลิต|080302V03F01 แหล่งเงินทุนสำหรับสนับสนุนการค้า และการลงทุนในต่างประเทศ|080302V03F02 การบริหารความเสี่ยง|080302V03F03 การเข้าถึงแหล่งเงินทุน|080302V04F01 การเข้าถึงข้อมูลและตลาดผู้ซื้อในต่างประเทศ|080302V04F02 การเข้าถึงห่วงโซ่อุปทานระดับโลก|080302V04F03 การใช้สิทธิประโยชน์ทางการค้า|080302V04F04 กรอบการเจรจาความร่วมมือระหว่างประเทศ|080302V04F05 การประชาสัมพันธ์สู่กลุ่มตลาดเป้าหมาย|080302V05F01 กฎหมาย กฎระเบียบ และกิจกรรมจากภาครัฐที่เอื้อ|080302V05F02 พิธีการศุลกากร และการอำนวยความสะดวกทางการค้า|080302V05F03 การปกป้องรักษาผลประโยชน์และแก้ไขปัญหาอุปสรรคทางการค้า|080302V05F04 โครงข่ายโครงสร้างพื้นฐานและระบบโลจิสติกส์</t>
  </si>
  <si>
    <t>080303V01F01 ความรู้/ทักษะ|080303V01F02 ความสามารถในการบริหารจัดการ|080303V02F01  คุณภาพมาตรฐาน|080303V02F02 ตราสินค้า|080303V02F03 นวัตกรรมและความแตกต่าง|080303V02F04 การตอบโจทย์ตลาด|080303V02F05 ภาพลักษณ์สินค้าไทย|080303V03F01 แหล่งเงินทุนสำหรับสนับสนุนการค้า และการลงทุนในต่างประเทศ|080303V03F02 การบริหารความเสี่ยง|080303V04F01 การเข้าถึงข้อมูลและตลาดผู้ซื้อในต่างประเทศ|080303V04F02 การเข้าถึงห่วงโซ่อุปทานระดับโลก|080303V04F03 การใช้สิทธิประโยชน์ทางการค้า|080303V04F04 พันธมิตร/เครือข่ายธุรกิจในต่างประเทศ|080303V05F01 กฎหมาย กฎระเบียบที่สนับสนุน|080303V05F02 พิธีการศุลกากร และการอำนวยความสะดวกทางการค้า|080303V05F03 ศูนย์ข้อมูลธุรกิจ</t>
  </si>
  <si>
    <t>080401V01F01 การเข้าถึงและใช้ประโยชน์จากข้อมูลของ SMEs|080401V01F02 SMEs Big Data|080401V01F03 การขึ้นทะเบียน SMEs|080401V02F01 ผู้ให้บริการทางธุรกิจ|080401V02F02 การช่วยเหลือและสิทธิประโยชน์สนับสนุน SMEs|080401V02F03 ระบบการประเมินศักยภาพ SMEs|080401V03F01 ประสิทธิภาพการบูรณาการร่วมกันระหว่างหน่วยงานรัฐและเอกชน|080401V03F02 คุณภาพการให้บริการภาครัฐ|080401V03F03 กฎ ระเบียบ และสภาพแวดล้อมที่เอื้อต่อธุรกิจ SMEs</t>
  </si>
  <si>
    <t>090102 การลงทุนในเขตพื้นที่พัฒนาพิเศษภาคตะวันออก (สนับสนุน)</t>
  </si>
  <si>
    <t>090201 การขยายตัวของผลิตภัณฑ์มวลรวมของพื้นที่ระเบียงเศรษฐกิจภาคใต้ (สนับสนุน)</t>
  </si>
  <si>
    <t>090202 การลงทุนในพื้นที่ระเบียงเศรษฐกิจภาคใต้เพิ่มขึ้น (สนับสนุน)</t>
  </si>
  <si>
    <t>090302 การลงทุนในเขตพัฒนาเศรษฐกิจพิเศษชายแดนที่เพิ่มขึ้น (สนับสนุน)</t>
  </si>
  <si>
    <t>090303 เมืองในพื้นที่เขตพัฒนาเศรษฐกิจพิเศษชายแดนที่ได้รับการพัฒนาให้เป็นเมืองน่าอยู่มากขึ้น (สนับสนุน)</t>
  </si>
  <si>
    <t>090101V01F01 ความครอบคลุมและสอดคล้องของโครงสร้างพื้นฐานในพื้นที่เขตพัฒนาพิเศษภาคตะวันออก|090101V01F02 การวางผังเมืองผังการใช้ประโยชน์ที่ดิน|090101V02F01 ทักษะฝีมือแรงงานที่สอดคล้องกับความต้องการของตลาด|090101V02F02 หลักสูตรการศึกษาที่ผลิตแรงงานได้ตามความต้องการของตลาด|090101V02F03 สิทธิประโยชน์แก่นักลงทุน|090101V02F04 การประชาสัมพันธ์การลงทุนที่มีประสิทธิภาพ|090101V03F01 มาตรฐานสินค้าและบริการ|090101V03F02 สมรรถนะบุคคลากร|090101V03F03 การตลาดและประชาสัมพันธ์|090101V03F04 เทคโนโลยีและนวัตกรรมที่สอดคล้องกับผลิตภัณฑ์และบริการ|090101V04F01 ฐานข้อมูลด้านเศรษฐกิจและการลงทุน|090101V04F03 การบริหารจัดการทรัพยากรธรรมชาติ สิ่งแวดล้อมและภัยพิบัติอย่างเป็นระบบ</t>
  </si>
  <si>
    <t>090102V01F01 ความครอบคลุมและสอดคล้องของโครงสร้างพื้นฐานในพื้นที่เขตพัฒนาพิเศษภาคตะวันออก|090102V01F02 การวางผังเมือง ผังการใช้ประโยชน์ที่ดิน|090102V02F01 ทักษะฝีมือแรงงานที่สอดคล้องกับความต้องการของตลาด|090102V02F02 มาตรฐานและองค์ความรู้ของผู้ประกอบการ|090102V02F03 หลักสูตรการศึกษาที่ผลิตแรงงานได้ตามความต้องการของตลาด|090102V03F01 ช่องทาง/วิธีการการประชาสัมพันธ์ที่มีประสิทธิภาพและครอบคลุมทุกกลุ่มนักลงทุน|090102V03F02 มาตรการจูงใจนักลงทุนทั้งในและต่างประเทศ|090102V03F03 การอำนวยความสะดวกแก่นักลงทุน|090102V04F01 การบริหารจัดการทรัพยากรธรรมชาติ สิ่งแวดล้อมและภัยพิบัติอย่างเป็นระบบ|090102V04F02 กฎระเบียบและนโยบายการส่งเสริมการลงทุน</t>
  </si>
  <si>
    <t>090201V01F01 ความครอบคลุมและสอดคล้องของโครงสร้างพื้นฐานในพื้นที่ระเบียงเศรษฐกิจภาคใต้|090201V01F02 การวางผังเมืองผังการใช้ประโยชน์ที่ดิน|090201V02F01 การส่งเสริมอุตสาหกรรมที่สอดคล้องกับความต้องการของพื้นที่|090201V02F02 การให้สิทธิประโยชน์ทางการลงทุน|090201V02F03 การพัฒนาทักษะฝีมือแรงงาน/ เกษตร/ผู้ประกอบการ|090201V03F01 ช่องทางการประชาสัมพันธ์ที่ครอบคลุม ทุกกลุ่มเป้าหมาย|090201V03F02 การออกแบบบรรจุภัณฑ์ที่สร้างสรรค์และทันสมัย|090201V03F03 นวัตกรรม/เทคโนโลยีทางการตลาดที่ทันสมัย เหมาะสมกับพื้นที|090201V04F01 หลักสูตรการศึกษาที่ผลิตแรงงานได้ตามความต้องการของตลาด|090201V04F02 การส่งเสริมการวิจัยและพัฒนาเกี่ยวกับสินค้า และผลิตภัณฑ์ในพื้นที่|090201V05F01 การมีส่วนร่วมของภาคีการพัฒนาทุกภาคส่วน|090201V05F02 ฐานข้อมูลด้านเศรษฐกิจและการลงทุน|090201V05F03 ความปลอดภัยชีวิตและทรัพย์สิน|090201V05F04 การบริหารจัดการทรัพยากรธรรมชาติและสิ่งแวดล้อม|090201V05F05 การยอมรับการพัฒนาพื้นที่ระเบียงเศรษฐกิจภาคใต้ของคนในพื้นที่</t>
  </si>
  <si>
    <t>090202V01F01 ความครอบคลุมและสอดคล้องของโครงสร้างพื้นฐานในพื้นที่ระเบียงเศรษฐกิจภาคใต้|090202V01F02 การวางผังเมืองผังการใช้ประโยชน์ที่ดิน|090202V02F01 การทักษะ/ฝีมือแรงงานและประกอบการ|090202V02F02 การส่งเสริมการผลิตวัตถุดิบสำหรับอุตสาหกรรมในพื้นที่|090202V03F01 ช่องทางการประชาสัมพันธ์ที่ครอบคลุมทุกกลุ่มเป้าหมาย|090202V03F02 การออกแบบบรรจุภัณฑ์ที่สร้างสรรค์และทันสมัย|090202V03F03 การวิจัยและนวัตกรรมที่สอดคล้องกับการลงทุนในพื้นที่|090202V03F04 การอำนวยความสะดวกแบบ OSS|090202V04F01 สิทธิประโยชน์ด้านภาษี|090202V04F02 สิทธิประโยชน์ที่ไม่ใช่ด้านภาษี|090202V05F01 หลักสูตรการศึกษาที่ผลิตแรงงานได้ตามความต้องการของตลาด|090202V05F02 การวิจัยและ พัฒนาเกี่ยวกับผลิตภัณฑ์ที่สอดคล้องกับความต้องการในพื้นที่|090202V06F01 การมีส่วนร่วมของภาคีการพัฒนาทุกภาคส่วน|090202V06F02 ฐานข้อมูลด้านการลงทุน|090202V06F03 ความปลอดภัยชีวิตและทรัพย์สิน|090202V06F04 การบริหารจัดการทรัพยากรธรรมชาติและสิ่งแวดล้อม|090202V06F05 การยอมรับการพัฒนาพื้นที่ระเบียงเศรษฐกิจภาคใต้ของคนในพื้นที่</t>
  </si>
  <si>
    <t>090203V01F01 ความครอบคลุมและสอดคล้องของโครงสร้างพื้นฐานในพื้นที่ระเบียงเศรษฐกิจภาคใต้|090203V01F02 การวางผังเมืองผังการใช้ประโยชน์ที่ดิน|090203V02F01 ระบบการจราจร|090203V02F02 การบริหารจัดการขยะมูลฝอย|090203V02F03 การบริหารจัดการมลพิษทางน้ำ อากาศ|090203V02F04 การบริหารจัดการระบบการจัดการขนส่งสาธารณะ|090203V03F01 การพัฒนาระบบบริการทางการแพทย์|090203V03F02 การเข้าถึงบริการสาธารณสุข|090203V03F03 การพัฒนาการศึกษาที่เหมาะสมกับสังคมในพื้นที่|090203V04F01 ความสามารถในการป้องกันและปราบปรามอาชญากรรมของภาคส่วนที่เกี่ยวข้อง|090203V04F02 การพัฒนาบุคลากรด้านความมั่นคง|090203V05F01 การมีส่วนร่วมของภาคีการพัฒนาทุกภาคส่วน|090203V05F02 ฐานข้อมูลเชิงสังคมและสิ่งแวดล้อม|090203V05F03 ความปลอดภัยชีวิตและทรัพย์สิน|090203V05F04 การประชาสัมพันธ์ข้อมูลข่าวสาร|090203V05F05 การบริหารจัดการทรัพยากรธรรมชาติและสิ่งแวดล้อม</t>
  </si>
  <si>
    <t>090301V01F01 ความครอบคลุมและสอดคล้องของโครงสร้างพื้นฐานในเขตพัฒนาเศรษฐกิจพิเศษชายแดน และโครงสร้างพื้นฐานเชื่อมโยงกับพื้นที่เศรษฐกิจหลัก|090301V01F02 การวางผังเมือง ผังการใช้ประโยชน์ที่ดิน|090301V02F01 ประสิทธิภาพของ OSS (การลงทุน/ แรงงาน)|090301V02F02 ศักยภาพผู้ประกอบการ/วิสาหกิจชุมชน|090301V02F03 มาตรฐานการผลิตและบริการ|090301V02F04 การพัฒนาทักษะฝีมือแรงงานและผู้ประกอบการ|090301V02F05 ประสิทธิภาพการให้บริการสาธารณสุขชายแดน|090301V03F01 การส่งเสริมความร่วมมือกับต่างประเทศ|090301V03F02 การให้สิทธิประโยชน์เพื่อส่งเสริมการลงทุน และการเพิ่มโอกาสในการเข้าถึงเงินทุน เทคโนโลยีและนวัตกรรม|090301V03F03 ประสิทธิภาพในการอำนวยความสะดวกการผ่านแดน|090301V04F01 ช่องทางการนำเสนอการประชาสัมพันธ์ที่เหมาะสมแก่นักลงทุน|090301V04F02 รูปแบบการจูงใจให้เกิดการลงทุนในพื้นที</t>
  </si>
  <si>
    <t>090302V01F01 ความครอบคลุมและสอดคล้องของโครงสร้างพื้นฐานในเขตพัฒนาเศรษฐกิจพิเศษชายแดน|090302V01F02 การวางผังเมือง ผังการใช้ประโยชน์ที่ดิน|090302V02F01 ศักยภาพผู้ประกอบการนิคม/เขตอุตสาหกรรม|090302V02F02 การกำหนดขอบเขตพื้นที่ที่ชัดเจน|090302V02F03 การจัดสรรที่ดินและบริหารจัดการที่มีประสิทธิภาพ|090302V02F04 ความมั่นคงปลอดภัยในพื้นที่|090302V03F01 การบริหารจัดการแรงงานต่างด้าว|090302V03F02 การพัฒนาทักษะฝีมือแรงงานให้สอดคล้องกับความต้องการ|090302V04F01 กฎหมายที่เกี่ยวกับการผังเมือง/การควบคุมอาคาร|090302V04F02 กฎหมายเกี่ยวกับทรัพยากรธรรมชาติและสิ่งแวดล้อม|090302V04F03 ความร่วมมือระหว่างประเทศด้านกฎระเบียบคมนาคม|090302V04F04 มาตรการส่งเสริมการลงทุนและการให้สิทธิและประโยชน์จากหน่วยงาน|090302V05F01 ศูนย์บริการเบ็ดเสร็จด้านต่าง ๆ|090302V05F02 การอำนวยความสะดวกและแก้ไขปัญหาแก่นักลงทุน|090302V05F03 มาตรการและนโยบายการส่งเสริมการลงทุน|090302V05F04 การตลาดและประชาสัมพันธ์</t>
  </si>
  <si>
    <t>090303V01F01 ความครอบคลุมและสอดคล้องของโครงสร้างพื้นฐานในเขตพัฒนาเศรษฐกิจพิเศษชายแดน|090303V01F02 การวางผังเมือง ผังการใช้ประโยชน์ที่ดิน|090303V02F01 การบังคับใช้ผังเมืองที่มีประสิทธิภาพ|090303V02F02 การพัฒนาตามผังเมือง|090303V02F03 การบริหารจัดการระบบคมนาคมขนส่ง|090303V02F04 การบริหารจัดการระบบเฝ้าระวังป้องกันควบคุมโรคตามมาตรฐานสากล|090303V03F01 ระบบเฝ้าระวังป้องกันควบคุมโรคที่มีประสิทธิภาพ|090303V03F02 การพัฒนาระบบการบริการทางแพทย์|090303V03F03 การพัฒนาการศึกษาที่เหมาะสมกับสังคมในพื้นที่|090303V04F01 ความสามารถในการป้องกันและปราบปรามอาชญากรรมของภาคส่วนที่เกี่ยวข้อง|090303V04F02 สมรรถนะ/องค์ความรู้ของบุคลากรด้านความมั่นคง|090303V05F01 การมีส่วนร่วมของภาคีการพัฒนาทุกภาคส่วน|090303V05F02 กฎหมายที่เกี่ยวข้องกับการผังเมือง/การควบคุมอาคาร|090303V05F03 กฎหมายที่เกี่ยวข้องกับโรคติดต่อ/สาธารณสุข|090303V05F04 การประชาสัมพันธ์ที่ครอบคลุมเข้าถึงทุกกลุ่มเป้าหมาย|090303V05F05 การบริหารจัดการทรัพยากรธรรมชาติและสิ่งแวดล้อม</t>
  </si>
  <si>
    <t>11 ศักยภาพคนตลอดช่วงชีวิต</t>
  </si>
  <si>
    <t>110402 มีคนไทยที่มีความสามารถและผู้เชี่ยวชาญต่างประเทศเข้ามาทำวิทยาศาสตร์ เทคโนโลยี และนวัตกรรม ในอุตสาหกรรมเป้าหมายเพิ่มขึ้น (สนับสนุน)</t>
  </si>
  <si>
    <t>110401V01F01 ข้อมูลสถานการณ์/ความต้องการตลาดแรงงาน/ค่าจ้าง/ทุนอบรม|110401V01F02 การเชื่อมโยงระบบข้อมูลที่เกี่ยวข้องกับด้านแรงงานทั้งภาครัฐและเอกชน|110401V01F03 ข้อมูลแรงงานรายบุคคล|110401V02F01 หลักสูตรตรงกับความต้องการของตลาดแรงงาน|110401V02F02 ผู้สอนที่มีทักษะสอดคล้องกับความต้องการของตลาดแรงงาน|110401V02F03 การรับรองสมรรถนะแรงงาน|110401V02F04 การรับรองมาตรฐานแรงงาน|110401V03F01 ความพร้อมของกำลังแรงงาน|110401V03F02 ช่องทางในการรับบริการเพื่อพัฒนาศักยภาพ|110401V04F01 ระบบสิทธิประโยชน์ของสถานประกอบการ|110401V04F02 ระบบสิทธิประโยชน์ของแรงงานทุกกลุ่ม|110401V04F03 ระบบสิทธิประโยชน์ให้หน่วยงานที่ส่งเสริมการพัฒนาทักษะแรงงาน|110401V05F01 ความร่วมมือระหว่างภาครัฐ ภาคเอกชนและภาคการศึกษา|110401V05F02 กฎหมายที่เกี่ยวข้องกับสิทธิประโยชน์และสวัสดิการที่เกี่ยวข้องกับการพัฒนาทักษะแรงงาน|110401V05F03 ระบบเทคโนโลยีสารสนเทศด้านแรงงานที่มีประสิทธิภาพ</t>
  </si>
  <si>
    <t>110402V01F01 ข้อมูลสถานการณ์/ความต้องการตลาดแรงงาน/ ค่าจ้าง/ทุนอบรม/ทิศทางการพัฒนาประเทศและโลก</t>
  </si>
  <si>
    <t>110402V01F02 การเชื่อมโยงระบบข้อมูลที่เกี่ยวข้องกับด้านแรงงาน</t>
  </si>
  <si>
    <t>110402V01F03 ข้อมูลแรงงานไทยและต่างชาติที่มีความเชี่ยวชาญ วิทยาศาสตร์ เทคโนโลยี และนวัตกรรมในอุตสาหกรรม เป้าหมายรายบุคคล</t>
  </si>
  <si>
    <t>110402V02F01 หลักสูตรด้านวิทยาศาสตร์เทคโนโลยีที่ทันสมัยและมีคุณภาพตรงกับความต้องการของตลาดแรงงาน</t>
  </si>
  <si>
    <t>110402V02F02 การจัดการความรู้ด้านวิทยาศาสตร์ เทคโนโลยี จากคนไทยที่มีความสามารถและผู้เชี่ยวชาญต่างประเทศ</t>
  </si>
  <si>
    <t>110402V03F01 สิทธิประโยชน์ในการพ านักของชาวต่างชาติที่เข้า มาเป็นผู้เชี่ยวชาญด้านวิทยาศาสตร์ เทคโนโลยี และ นวัตกรรมในอุตสาหกรรมเป้าหมาย</t>
  </si>
  <si>
    <t>110402V03F02 การสนับสนุนในการจัดตั้ง/ถ่ายโอนกิจการที่เกี่ยวข้องกับวิทยาศาสตร์ เทคโนโลยี และนวัตกรรมในอุตสาหกรรมเป้าหมาย</t>
  </si>
  <si>
    <t>110402V04F01 นโยบายภาครัฐที่ส่งเสริมวิทยาศาสตร์ เทคโนโลยี และนวัตกรรมในอุตสาหกรรมเป้าหมาย</t>
  </si>
  <si>
    <t>110402V04F02 กฎหมายที่เกี่ยวข้องกับสิทธิประโยชน</t>
  </si>
  <si>
    <t>110402V04F03 สภาพแวดล้อมที่เอื้อต่อการพัฒนาวิทยาศาสตร์ เทคโนโลยีที่ทันสมัย</t>
  </si>
  <si>
    <t>110402V04F04 ความร่วมมือกับต่างประเทศด้านการส่งเสริมวิทยาศาสตร์ เทคโนโลยี และ นวัตกรรมในอุตสาหกรรมเป้าหมาย</t>
  </si>
  <si>
    <t>110402V01F01 ข้อมูลสถานการณ์/ความต้องการตลาดแรงงาน/ค่าจ้าง/ทุนอบรม/ทิศทางการพัฒนาประเทศและโลก|110402V01F02 การเชื่อมโยงระบบข้อมูลที่เกี่ยวข้องกับด้านแรงงาน|110402V01F03 ข้อมูลแรงงานไทยและต่างชาติที่มีความเชี่ยวชาญ วิทยาศาสตร์ เทคโนโลยี และนวัตกรรมในอุตสาหกรรม เป้าหมายรายบุคคล|110402V02F01 หลักสูตรด้านวิทยาศาสตร์เทคโนโลยีที่ทันสมัยและมีคุณภาพตรงกับความต้องการของตลาดแรงงาน|110402V02F02 การจัดการความรู้ด้านวิทยาศาสตร์ เทคโนโลยี จากคนไทยที่มีความสามารถและผู้เชี่ยวชาญต่างประเทศ|110402V03F01 สิทธิประโยชน์ในการพานักของชาวต่างชาติที่เข้ามาเป็นผู้เชี่ยวชาญด้านวิทยาศาสตร์ เทคโนโลยี และนวัตกรรมในอุตสาหกรรมเป้าหมาย|110402V03F02 การสนับสนุนในการจัดตั้ง/ถ่ายโอนกิจการที่เกี่ยวข้องกับวิทยาศาสตร์ เทคโนโลยี และนวัตกรรมในอุตสาหกรรมเป้าหมาย|110402V04F01 นโยบายภาครัฐที่ส่งเสริมวิทยาศาสตร์ เทคโนโลยี และนวัตกรรมในอุตสาหกรรมเป้าหมาย|110402V04F02 กฎหมายที่เกี่ยวข้องกับสิทธิประโยชน|110402V04F03 สภาพแวดล้อมที่เอื้อต่อการพัฒนาวิทยาศาสตร์ เทคโนโลยีที่ทันสมัย|110402V04F04 ความร่วมมือกับต่างประเทศด้านการส่งเสริมวิทยาศาสตร์ เทคโนโลยี และนวัตกรรมในอุตสาหกรรมเป้าหมาย</t>
  </si>
  <si>
    <t>12 การพัฒนาการเรียนรู้</t>
  </si>
  <si>
    <t>120101 คนไทยได้รับการศึกษาที่มีคุณภาพตามมาตรฐาน มีทักษะการเรียนรู้ และทักษะที่จำเป็นของโลกศตวรรษที่ 21 สามารถเข้าถึงการเรียนรู้อย่างต่อเนื่องตลอดชีวิตดีขึ้น (สนับสนุน)</t>
  </si>
  <si>
    <t>120101V01F01 มาตรฐานหลักสูตรแกนกลางที่มีความยืดหยุ่นสอดคล้องกับความต้องการของผู้เรียนทุกช่วงวัย และตอบโจทย์กับการพัฒนาประเทศ|120101V01F02 การประกันคุณภาพการจัดการศึกษาและการ ติดตามผลสัมฤทธิ์ของหลักสูตรการศึกษา|120101V03F01 ดิจิทัลเพื่อการศึกษา|120101V03F02 รูปแบบการเรียนการสอนที่เน้นการลงมือปฏิบัติและทักษะอาชีพ|120101V03F03 กิจกรรมพัฒนาผู้เรียนที่หลากหลายและสอดคล้องกับการเรียนรู้ของผู้เรียนในแต่ละช่วงวัย|120101V04F01 โครงสร้างองค์กรทางการศึกษาที่สอดคล้องกับการศึกษาในปัจจุบัน และนโยบายและแผนด้านการศึกษาที่ต่อเนื่อง|120101V04F02 ดิจิทัลเพื่อการบริหารจัดการการศึกษา|120101V04F03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วัดและประเมินผลทางการศึกษา|120101V05F01 กฎหมายด้านการศึกษา|120101V05F02 โครงสร้างพื้นฐานด้านการศึกษา|120101V04F03 การพัฒนามาตรฐานของสถานศึกษาและระบบการประกันคุณภาพการศึกษา|120101V04F04 การจัดการศึกษาที่มีคุณภาพตามมาตรฐานการศึกษาของชาติ|120101V04F05 การติดตาม วัดและประเมินผลทางการศึกษา</t>
  </si>
  <si>
    <t>120201 ประเทศไทยมีระบบข้อมูลเพื่อการส่งเสริมการพัฒนาศักยภาพตามพหุปัญญา เพื่อประโยชน์ในการพัฒนาและการส่งต่อการพัฒนาให้เต็มตามศักยภาพเพิ่มขึ้น (สนับสนุน)</t>
  </si>
  <si>
    <t>120201V01F01 สถานศึกษาที่รองรับการพัฒนาศักยภาพตามพหุปัญญา|120201V01F02 เวทีและโอกาสในการแสดงความสามารถ สำหรับผู้มีความสามารถพิเศษ|120201V02F01 ความรู้ความเข้าใจเรื่องพหุปัญญาของมนุษย์ในการสำรวจ/คัดกรอง/วัดระดับ|120201V02F02 กระบวนการหรือกิจกรรมที่ส่งเสริมการพัฒนาศักยภาพตามพหุปัญญาของผู้เรียน|120201V03F01 การจัดทำระบบฐานข้อมูลและการบริหารข้อมูลพหุปัญญาแห่งชาติ|120201V03F02 ระบบเทคโนโลยีดิจิทัลสำหรับการสำรวจ/คัด กรอง/วัดระดับ/ติดตามและประเมินผล|120201V04F01 นโยบายรัฐบาลที่สนับสนุนการพัฒนาศักยภาพตามพหุปัญญา|120201V04F02 การสนับสนุนด้านการศึกษาแก่พหุปัญญา|120201V04F03 การมีส่วนร่วมของภาคเอกชนและภาคส่วนต่าง ๆ ทั้งในประเทศและต่างประเทศในการพัฒนาพหุปัญญา</t>
  </si>
  <si>
    <t>180101V01F01 ความสมดุลระหว่างการอนุรักษ์ ฟื้นฟู ใช้ประโยชน์ฐาน ทรัพยากรธรรมชาติ และความหลากหลายทางชีวภาพ|180101V01F02 การปกป้องชนิดพันธุ์ที่ถูกคุกคามของประเทศไทยและการป้องกันชนิดพันธุ์ต่างถิ่นที่รุกราน|180101V01F03 การใช้ประโยชน์ที่ดินโดยเหมาะสมกับสภาพพื้นที่|180101V01F04 การจัดการพื้นที่วิกฤติ พื้นที่เปราะบาง และพื้นที่สำคัญ ด้านความหลากหลายทางชีวภาพ|180101V01F05 ความพร้อมรองรับการเปลี่ยนแปลงสภาพภูมิอากาศ|180101V02F01 การส่งเสริมเกษตรกรรม ประมง และการป่าไม้ยั่งยืน|180101V02F02 การส่งเสริมการท่องเที่ยวยั่งยืน|180101V02F03 การส่งเสริมอุตสาหกรรมยั่งยืน/อุตสาหกรรมสีเขียว|180101V02F04 การจัดการของเสียหรือซากหลังการใช้|180101V02F05 การแบ่งปันผลประโยชน์จากทรัพยากรชีวภาพและภูมิปัญญาท้องถิ่นที่เป็นธรรม|180101V02F06 การพัฒนาผลิตภัณฑ์ทดแทน/ผลิตภัณฑ์ทางเลือก|180101V02F07 การใช้ทรัพยากรอย่างยั่งยืน|180101V02F08 ศักยภาพผู้ผลิต ผู้จำหน่าย และผู้ให้บริการสินค้า และบริการ|180101V02F09 ธุรกิจและบริการที่ดำเนินการอย่างยั่งยืน|180101V03F01 ผลิตภัณฑ์ที่เป็นมิตรกับสิ่งแวดล้อม และมาตรฐาน คุณภาพผลิตภัณฑ|180101V03F02 การเข้าถึงข้อมูลเพื่อการจัดซื้อจัดจ้างที่เป็นมิตรต่อสิ่งแวดล้อม|180101V03F03 การพัฒนาเครือข่าย|180101V03F04 สมรรถนะและแรงจูงใจในการใช้ประโยชน์|180101V04F01 กฎหมาย นโยบาย แผน ระเบียบ มาตรการ (มาตรการจูงใจ มาตรการทางเศรษฐศาสตร์)|180101V04F02 การพัฒนาระบบฐานข้อมูล เทคโนโลยี วิจัย นวัตกรรม|180101V04F03 ความรู้ ภูมิปัญญาท้องถิ่น ความตระหนักรู้ การเสริมสร้าง สมรรถนะการมีส่วนร่วม|180101V04F04 พฤติกรรม และทัศนคติ|180101V01F01 การหยุดยั้งการทำลายทรัพยากรป่าไม้|180101V01F02 การกำหนดแนวเขตและจำแนกพื้นที่|180101V01F03 การแก้ไขปัญหาไฟป่าและหมอกควัน|180101V01F04 เทคโนโลยีที่ทันสมัย|180101V02F01 แผนการฟื้นฟูระบบนิเวศป่าไม้/ทรัพยากรธรรมชาติ/สิ่งแวดล้อม|180101V02F02 การพัฒนาคุณภาพชีวิตของประชาชนและชุมชนในพื้นที่ป่า|180101V02F03 การบูรณาการการดำเนินงานของภาคีต่าง ๆ|180101V02F04 การอนุรักษ์และพื้นฟูความหลากหลายทางชีวภาพในและนอกถิ่นกำเนิด|180101V03F01 ระบบติดตามการเปลี่ยนแปลงพื้นที่ป่าไม้|180101V03F02 การป้องกันและปราบปรามการค้าสัตว์ป่าและพันธุ์พืชที่ผิดกฎหมาย|180101V03F03 พื้นที่เชื่อมต่อระบบนิเวศฟื้นฟูแหล่งน้ำและแหล่งอาหารสัตว์ป่า|180101V03F04 ปัญหาที่ดินของราษฎรในพื้นที่ป่าที่ได้รับการแก้ไข|180101V03F05 พื้นที่กันชน|180101V03F06 สิทธิและรูปแบบการเข้าใช้ประโยชน์ในพื้นที่|180101V04F01 พื้นที่ป่าในการให้บริการด้านนิเวศเป็นไปตามมาตรฐานสากล|180101V04F02 พื้นที่ป่าที่เป็นมรดกโลก มรดกอาเซียน หรือประเภทอื่นๆ ที่เป็นมาตรฐานสากล|180101V05F01 การบริหารจัดการพื้นที่สีเขียว|180101V05F02 สมรรถนะของบุคลากร|180101V05F03 การมีส่วนร่วมกับภาคประชาชน และการสร้างเครือข่าย|180101V05F04 ระเบียบ/กฎหมายที่เหมาะสม|180101V05F05 ระบบข้อมูล วิจัยและนวัตกรรม|180101V05F06 การจัดสรรทรัพยากร</t>
  </si>
  <si>
    <t>180201 ความสมบูรณ์ของระบบนิเวศทางทะเลเพิ่มขึ้น (สนับสนุน)</t>
  </si>
  <si>
    <t>180201V01F01 การจัดเก็บข้อมูลที่มีคุณภาพเป็นปัจจุบัน นำไปใช้ประโยชน์ต่อได้|180201V01F02 การเชื่อมโยงข้อมูลอย่างเป็นระบบ|180201V02F01 ความพร้อมรับมือการเปลี่ยนแปลงสภาพภูมิอากาศ|180201V02F02 การจัดการท่องเที่ยวอย่างยั่งยืน|180201V02F03 การพัฒนาพื้นที่ชายฝั่ง|180201V02F04 กิจกรรมที่คำนึงถึงระบบนิเวศทางทะเล|180201V03F01 การบริหารจัดการภายใต้คณะกรรมการระดับชาติและระดับจังหวัด|180201V03F02 ประกาศพื้นที่คุ้มครองทางทะเล|180201V03F03 การกำหนดเขตพื้นที่ และการแบ่งเขตการใช้ประโยชน์ที่ชัดเจน|180201V04F01 การอนุรักษ์และพื้นฟูทรัพยากรทางทะเลและชายฝั่ง|180201V04F02 การกำหนดเขตทรัพยากรทางทะเลและชายฝั่งรายจังหวัด|180201V04F03 ทรัพยากรแร่และแหล่งพลังงานในทะเล|180201V04F04 การคุ้มครองรักษาพื้นที่ขายฝั่งทะเลที่มีความสำคัญทาง วัฒนธรรม จิตวิญญาณและสุนทรียศาสตร|180201V05F01 การมีส่วนร่วมของชุมชนชายฝั่งและองค์กรปกครองท้องถิ่น|180201V05F02 ความร่วมมือระหว่างประเทศในการอนุรักษ์และฟื้นฟู ทรัพยากรและสิ่งแวดล้อมทางทะเล|180201V05F03 กฎ ระเบียบ นโยบายที่เอื้อและไม่เป็นอุปสรรค|180201V05F03 กฎ ระเบียบ นโยบายที่เอื้อและไม่เป็นอุปสรรค|180201V05F04 วิจัยและนวัตกรรมที่เกี่ยวข้องกับทะเลและชายฝั่ง|180201V05F05 การจัดการประมงทางทะเล</t>
  </si>
  <si>
    <t>180301V01F01 การกำหนดเป้าหมายการลดก๊าซเรือนกระจกที่ชัดเจน|180301V01F02 การประเมินและการคาดการณ์ศักยภาพในการลดก๊าซเรือนกระจกที่มีประสิทธิภาพ|180301V01F03 นโยบายที่เกี่ยวข้อง|180301V01F04 การบังคับใช้ระเบียบ/กฎหมายที่เกี่ยวข้อง|180301V02F01 ระบบสารสนเทศการจัดทำบัญชีก๊าซเรือนกระจกของ ประเทศไทย|180301V02F02 กระบวนการ/ระบบการตรวจวัดการรายงาน และการทวนสอบ|180301V02F03 การรายงาน และการติดตามประเมินผลการลดก๊าซเรือนกระจกที่เป็นระบบ|180301V03F01 การดำเนินงานตามนโยบาย และแผนที่เกี่ยวข้อง|180301V03F02 การบูรณาการทำงานของทุกภาคีที่เกี่ยวข้อง|180301V03F03 ศักยภาพของหน่วยงานที่เกี่ยวข้องในการตรวจวัด การรายงาน การทวนสอบ และการติดตามประเมินผล|180301V04F01 กฎหมาย/เครื่องมือทางเศรษฐศาสตร์/กลไกทางการเงิน/กลไกตลาดทุน/มาตรฐานที่เกี่ยวข้อง|180301V04F02 งานวิจัย องค์ความรู้ เทคโนโลยี และนวัตกรรมในภาคหรือสาขาที่เกี่ยวข้องกับการลดก๊าซเรือนกระจกและการปรับตัวต่อการเปลี่ยนแปลงสภาพภูมิอากาศ|180301V04F03 ข้อมูลด้านการเปลี่ยนแปลงสภาพภูมิอากาศ และการสร้างความตระหนักรู้ให้ทุกภาคส่วน|180301V04F04 เศรษฐกิจและสังคมคาร์บอนต่ำอย่างยั่งยืนในระดับเมือง พื้นที่ และอุตสาหกรรม ภายใต้แนวคิด BCG|180301V04F05 การให้บริการข้อมูลภูมิอากาศของประเทศและระบบฐานข้อมูลความเสี่ยงเชิงพื้นที่ต่อการเปลี่ยนแปลงสภาพภูมิอากาศ|180301V04F06 การบริหารจัดการภัยพิบัติอย่างเป็นระบบและบูรณาการทั้งรายสาขาและรายพื้นที่</t>
  </si>
  <si>
    <t>180401 คุณภาพของน้ำในแหล่งน้ำผิวดิน แหล่งน้ำใต้ดิน และแหล่งน้ำทะเลมีคุณภาพเหมาะสมกับประเภทการใช้ประโยชน์ (สนับสนุน)</t>
  </si>
  <si>
    <t>180401V01F01 มาตรฐานการควบคุมการระบายน้ำทิ้ง|180401V01F02 มาตรการการควบคุมการใช้น้ำ / ลดการนำน้ำทิ้งจากการใช้น้ำจาก แหล่งกำเนิด ทั้งภาคการเกษตร ภาคอุตสาหกรรม และภาคครัวเรือน|180401V02F01 ระบบบำบัดน้ำเสีย รวมทั้งการเก็บค่าบริการการบำบัดน้ำเสีย|180401V02F02 การอนุญาตระบายมลพิษเพื่อควบคุมการระบายมลพิษให้สอดคล้องกับความสามารถในการรองรับของแหล่งน้ำ|180401V02F03 การรายงาน และการติดตามประเมินผลการบริหารจัดการน้ำที่เป็นระบบ|180401V03F01 กฎ ระเบียบ นโยบายที่เอื้อ|180401V03F02 การศึกษา วิจัย นวัตกรรมและเทคโนโลยีในการบำบัดน้ำเสียที่มีคุณภาพ|180401V03F03 การบังคับใช้กฎหมายกับแหล่งกำเนิดมลกรมทรัพยากรน้ำ/ จท./ คพพิษ รวมทั้งเฝ้าระวังและเตือนภัยคุณภาพน้ำ|180401V03F04 ฐานข้อมูลแหล่งกำเนิดมลพิษ</t>
  </si>
  <si>
    <t>180403V01F01 การแยกประเภทขยะจากแหล่งกำเนิดมลพิษ|180403V01F02 การลดปริมาณการเกิดขยะ / ของเสีย และคัดแยก 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และการขนส่งไปจัดการ|180403V03F01 ระบบการเฝ้าระวังสิ่งแวดล้อมและสุขภาพ|180403V03F02 นวัตกรรมและเทคโนโลยีที่ลดกาเกิดขยะ/ของเสีย และการลดการใช้สารเคมีอันตราย|180403V03F03 นวัตกรรมและเทคโนโลยีการรีไซเคิล</t>
  </si>
  <si>
    <t>190101 ระดับความมั่นคงด้านน้ำอุปโภคบริโภคเพิ่มขึ้น จากระดับ 3 ให้เป็นระดับ 4 (สูงสุดที่ระดับ 5) (สนับสนุน)</t>
  </si>
  <si>
    <t>190101V01F01 การสำรวจ ออกแบบ มาตรฐานแหล่งน้ำต้นทุน|190101V01F02 ประสิทธิภาพระบบน้ำประปา|190101V01F03 คุณภาพประปา|190101V01F04 คุณภาพน้ำเพื่อการอุปโภค/บริโภค|190101V02F01 แหล่งกำเนิดมลพิษทางน้ำ|190101V02F02 ระบบบำบัดน้ำเสียชุมชน|190101V02F03 การจัดสรรน้ำเพื่อรักษาระบบนิเวศ|190101V02F04 คุณภาพน้ำตามแหล่งน้ำธรรมชาต|190101V03F01 นโยบายขับเคลื่อนคุณภาพน้ำอุปโภค/บริโภค|190101V03F02 การมีส่วนร่วมและการติดตามประเมินผล|190101V03F03 การบังคับใช้กฎหมายที่เกี่ยวข้อง|190101V03F04 นวัตกรรมประหยัดน้ำ|190101V03F05 จิตสำนึกในการอนุรักษ์อย่างรู้คุณค่า|190101V03F06 ข้อมูลและเทคโนโลยีสารสนเทศ</t>
  </si>
  <si>
    <t>190103 ยกระดับธรรมาภิบาลในการบริหารจัดการน้ำเพิ่มขึ้นจากปัจจุบัน 64 คะแนน ให้เป็น 80 คะแนน (สนับสนุน)</t>
  </si>
  <si>
    <t>190103V01F01 องค์กรด้านน้ำที่มีประสิทธิภาพ|190103V01F02 แผนบริหารจัดการน้ำที่เป็นธรรม|190103V01F03 ความร่วมมือต่างประเทศ|190103V01F04 การจัดการแผนงานและงบประมาณ|190103V01F05 การติดตามและการประเมินผลที่มีศักยภาพ|190103V02F01 งานวิจัยด้านการบริหารจัดการน้ำ|190103V02F02 นวัตกรรมด้านการบริหารจัดการน้ำ|190103V03F01 ประชาสัมพันธ์และการสื่อสาร|190103V03F03 การจัดการน้ำชุมชนที่มีประสิทธิภาพ (IWRM)|190103V03F04 การมีส่วนร่วมของภาคส่วนที่เกี่ยวข้องการพัฒนาเครื่องมือการจัดการ|190103V03F05 เทคโนโลยีสารสนเทศ|190103V03F06 ฐานข้อมูลด้านลุ่มน้ำของประเทศ|190103V03F07 การบังคับใช้กฎหมาย|190103V03F08 กฎหมาย ระเบียบ และมาตรการที่เอื้อต่อการบริหารจัดการน้ำ 3 โครงการ</t>
  </si>
  <si>
    <t>190201 ระดับความมั่นคงด้านน้ำในเขตเมืองเพิ่มขึ้น (สนับสนุน)</t>
  </si>
  <si>
    <t>190201V01F01 ศักยภาพในการบำรุงรักษา|190201V01F02 การเข้าถึงน้ำประปาในเขตเมือง|190201V01F03 แหล่งน้ำดิบสำรอง/การใช้แหล่งน้ำข้ามลุ่มน้ำ|190201V01F04 การลดน้ำสูญเสียในเส้นท่อ|190201V02F01 การควบคุมแหล่งก้าเนิดมลพิษทางน้ำ|190201V02F02 ระบบบำบัดน้ำเสียชุมชนและระดับครัวเรือน ที่มีประสิทธิภาพ|190201V02F03 เฝ้าระวังและการตรวจสอบคุณภาพน้ำในเขตเมือง|190201V02F04 การบริหารจัดการน้ำเสีย|190201V03F01 ระบบป้องกันน้ำท่วมที่มีประสิทธิภาพ|190201V03F02 ระบบระบายน้ำที่มีประสิทธิภาพ|190201V03F03 การบังคับใช้ผังเมือง/ผังการระบายน้ำ|190201V04F01 นโยบายขับเคลื่อนคุณภาพน้ำในเขตเมือง|190201V04F02 การมีส่วนร่วมและการติดตามประเมินผล|190201V04F03 การบังคับใช้กฎหมายที่เกี่ยวข้อง|190201V04F04 ความตระหนักในการประหยัดและอนุรักษ์น้ำภาคบริการ/ท่องเที่ยว|190201V04F05 จิตสำนึกในการอนุรักษ์|190201V04F06 การบริหารจัดการความเสี่ยงความมั่นคงน้ำในชุมชนเมือง</t>
  </si>
  <si>
    <t>190202V01F01 แหล่งกักเก็บน้ำที่เพียงพอและมีศักยภาพ|190202V01F02 ระบบกระจายน้ำที่มีประสิทธิภาพ|190202V01F03 แหล่งน้ำทางเลือก/นำน้ำเสียมาใช้ใหม|190202V01F04 ระบบเชื่อมโยงน้้าข้ามลุ่มน้้า|190202V02F01 บริหารจัดการความต้องการใช้น้ำ|190202V02F02 การบริหารจัดการน้้าข้ามลุ่มน้ำ|190202V02F03 การสร้างเครือข่ายผู้ใช้น้ำ|190202V02F04 แผนการบริหารน้ำที่มีประสิทธิภาพ|190202V02F05 ระบบชลประทานที่มีศักยภาพและเพียงพอ|190202V03F01 การจัดหาแหล่งน้ำสำรอง|190202V03F02 การบังคับใช้กฎหมาย|190202V03F03 การมีส่วนร่วมของทุกภาคส่วน|190202V03F04 การประชาสัมพันธ์และเผยแพร่</t>
  </si>
  <si>
    <t>190203V01F01 ปริมาณการใช้น้ำในการผลิต|190203V01F02 อัตราการใช้น้ำภาคครัวเรือน บริการ เกษตร อุตสาหกรรม|190203V01F03 การวิเคราะห์การขนาดแคลนน้ำ|190203V01F04 การจัดสรรน้ำ|190203V01F05 บริหารจัดการความต้องการใช้น้ำ|190203V01F06 การบริหารจัดการน้ำเสียในระดับชุมชนและระดับครัวเรือน|190203V02F01 เทคโนโลยีการบริการจัดการน้ำ|190203V02F02 การบังคับใช้กฎหมายที่เกี่ยวข้อง|190203V02F03 ความตระหนักในการใช้น้ำและการประหยัด|190203V02F04 นวัตกรรมประหยัดน้ำ|190203V02F05 มาตรฐานการบริหารจัดการน้ำอย่างมีประสิทธิภาพตามมาตรฐานสากล</t>
  </si>
  <si>
    <t>190301V01F01 เทคโนโลยีการสำรวจ|190301V01F02 ทะเบียนและฐานข้อมูลด้านแหล่งน้ำของประเทศ|190301V01F03 การตรวจสอบพิสูจน์สิทธิ|190301V01F04 การป้องกันการรุกล้ำแนวเขตแม่น้ำและแหล่งน้ำธรรมชาติ|190301V02F01 แนวทางด้านวิศวกรรมและภูมิสถาปัตย์/มาตรฐานดัชนีสุขภาพแม่น้ำ (River health Index)/มาตรการ/เป้าหมายเชิงพื้นที่|190301V02F02 แผนอนุรักษ์และฟื้นฟู แม่น้ำ/ลำน้ำที่ผ่านชุมชน/พื้นที่ชุ่มน้ำ|190301V0203 การอนุรักษ์ ฟื้นฟู และพัฒนาในทุกมิติ ให้มีระบบนิเวศและทัศนียภาพที่ดี|190301V03F01 การบังคับใช้กฎหมายหรือระเบียบที่เกี่ยวข้อง|190301V03F02 หลักเกณฑ์และวิธีการเพื่อการอนุรักษ์และการพัฒนาทรัพยากรน้ำสาธารณะ|190301V03F03 การมีส่วนร่วมและการบูรณาการหน่วยงานที่เกี่ยวข้อง|190301V03F04 การไกล่เกลี่ย ข้อพิพาท</t>
  </si>
  <si>
    <t>22 กฎหมายและ
กระบวนการยุติธรรม</t>
  </si>
  <si>
    <t>220101V01F01 การกำหนดผู้รับผิดชอบการประเมินกฎหมาย|220101V01F02 การคำนึงถึงสภาพปัญหา|220101V01F03 หลักเกณฑ์การประเมินผลสัมฤทธิ์ของกฎหมาย|220101V02F01 ความรู้ด้านกฎหมายและความรู้เฉพาะด้านที่เกี่ยวข้อง|220101V02F02 สภาพปัญหา/สภาพแวดล้อม|220101V02F03 การวิเคราะห์ผลกระทบอย่างรอบด้านเพื่อให้กฎหมาย มีประสิทธิภาพ|220101V02F04 การประเมินความคุ้มค่าของกฎหมาย|220101V03F01 การมีส่วนร่วมของทุกภาคส่วน|220101V03F02 ช่องทางการเข้าถึงกฎหมายที่หลากหลาย|220101V03F03 การใช้เทคโนโลยีเป็นเครื่องมือ|220101V04F01 การศึกษาแนวโน้ม|220101V04F02 การเสนอแนวทางการพัฒนากฎหมาย|220101V04F03 ระบบฐานข้อมูลกฎหมาย และข้อมูลที่เกี่ยวข้องกับการบังคับใช้กฎหมาย|220101V04F04 การบูรณาการและแลกเปลี่ยนข้อมูลร่วมกับหน่วยงานที่เกี่ยวข้อง|220101V04F05 สื่อประชาสัมพันธ์เพื่อสร้างความรู้ความเข้าใจเกี่ยวกับกฎหมาย|220101V04F06 เป้าหมายและนโยบายของรัฐ</t>
  </si>
  <si>
    <t>220102V01F01 ข้อมูลพื้นฐานของกฎหมาย|220102V01F02 การเผยแพร่เพื่อสร้างความรู้ความเข้าใจเกี่ยวกับกฎหมาย|220102V01F03 มาตรการการเข้าถึงกฎหมายที่เอื้อต่อประชาชน|220102V02F01 องค์ความรู้ด้านกฎหมาย|220102V02F02 จริยธรรม/จรรยาบรรณของผู้บังคับใช้|220102V02F03 การให้คำปรึกษาด้านกฎหมาย|220102V02F04 การพัฒนาศักยภาพผู้บังคับใช้กฎหมายให้มีประสิทธิภาพ|220102V03F01 การลดระยะเวลาและขั้นตอน|220102V03F02 กลไกการจัดการข้อเรียกร้อง|220102V03F03 การสร้างความเชื่อมั่นให้กับประชาชน|220102V04F01 นวัตกรรมและเทคโนโลยีที่มีประสิทธิภาพ|220102V04F02 ระบบฐานข้อมูลให้มีความทันสมัย|220102V04F03 สื่อการเรียนรู้ที่เข้าใจง่ายเกี่ยวกับการปฏิบัติตามกฎหมาย</t>
  </si>
  <si>
    <t>220103V01F01 สาระสำคัญของกฎหมาย|220103V01F02 การบูรณาการข้อมูลระหว่างหน่วยงาน|220103V01F03 การเผยแพร่ความรู้ด้านกฎหมาย|220103V01F04 การใช้ภาษาที่เข้าใจง่าย|220103V01F05 การกำหนดหลักเกณฑ์การนำกฎหมายไปใช้|220103V02F01 การแสดงความคิดเห็นของประชาชน|220103V02F02 เครือข่ายชุมชน|220103V02F03 การติดตามสถานะของกฎหมาย|220103V02F04 ช่องทางการรับเรื่องร้องเรียน|220103V02F05 การนำเทคโนโลยีมาใช้เพื่อเป็นช่องทางการเข้าถึงกฎหมาย|220103V03F01 สื่อประชาสัมพันธ์|220103V03F02 ความสะดวกในการเข้าถึงกฎหมาย|220103V03F03 ระบบฐานข้อมูลเดียวกัน</t>
  </si>
  <si>
    <t>220201V01F01 การให้ความรู้สิทธิขั้นพื้นฐานตามรัฐธรรมนูญและกฎหมายอื่นที่เกี่ยวข้อง|220201V01F02 การสร้างเครือข่ายในกระบวนการยุติธรรมเพื่อเผยแพร่ข้อมูล|220201V01F03 การเสริมสร้างจิตสำนึก และปลูกฝังทัศนคติที่ดีเพื่อให้สังคมสงบสุข|220201V02F01 ช่องทางการเข้าถึงกระบวนการยุติธรรมที่หลากหลาย|220201V02F02 การให้ความช่วยเหลือประชาชนทุกฝ่ายในการดำเนินคดี|220201V02F03 การคุ้มครองสิทธิและเสรีภาพ|220201V02F04 มาตรฐานการให้บริการงานด้านกระบวนการยุติธรรม|220201V02F05 การมีส่วนร่วมของทุกภาคส่วน</t>
  </si>
  <si>
    <t>230101V01F01 คุณภาพและมาตรฐานการวิจัยได้รับการยอมรับ|230101V01F02 สมรรถนะกำลังคนรองรับการพัฒนาอุตสาหกรรมเป้าหมาย แห่งอนาคต|230101V01F03 โครงสร้างพื้นฐานและฐานข้อมูลวิจัยและนวัตกรรมที่ตอบโจทย์ตามความต้องการอุตสาหกรรมเป้าหมาย|230101V02F01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นวัตกรรมกับกลุ่มอุตสาหกรรมเป้าหมายและนวัตกรรมแบบเปิดในภาคเอกชน|230101V02F03 เทคโนโลยีปัญญาประดิษฐ์ ระบบอัตโนมัติ ดิจิทัล หุ่นยนต์ ในอุตสาหกรรมเป้าหมาย|230101V03F01 การต่อยอดธุรกิจที่เกิดจากงานวิจัย/เทคโนโลยีเชิงลึก|230101V03F02 การวิเคราะห์และทดสอบเพื่อยกระดับมาตรฐานสินค้าและบริการ|230101V03F03 ช่องทางการตลาดนวัตกรรม|230101V04F01 ความเชื่อมโยงเทคโนโลยีและนวัตกรรมชั้นแนวหน้าของไทยกับนานาชาติ|230101V04F02 เทคโนโลยีใหม่ที่สามารถแทนที่เทคโนโลยีเดิม|230101V04F03 การวิจัยและพัฒนาต่อยอดเทคโนโลยีจากต่างประเทศ|230101V05F01 การลงทุนร่วมรัฐและเอกชนในการพัฒนาแพลตฟอร์มบริการวิจัยและพัฒนานวัตกรรมตามโมเดลเศรษฐกิจใหม่ BCG|230101V05F02 สิทธิประโยชน์ทางภาษี/นโยบาย|230101V05F03 เครือข่ายความร่วมมือ/พันธมิตรทางธุรกิจ|230101V05F04 การลงทุนด้านวิจัยและพัฒนานวัตกรรมในโจทย์ที่ท้าทายเพื่อเป็นผู้นำในตลาด|230101V05F05 ระบบ กลไก ฐานข้อมูล บุคลากรทางการวิจัย และโครงสร้างพื้นฐานในการพัฒนาผลงานวิชาการ วิจัยและ นวัตกรรม ในอุตสาหกรรมเป้าหมาย</t>
  </si>
  <si>
    <t>230102V01F01 ความสามารถทางนวัตกรรมของผู้ประกอบการวิสาหกิจ|230102V01F02 บุคลากรด้านวิจัยที่ยกระดับเป็นผู้ประกอบการวิสาหกิจเริ่มต้น และผู้ประกอบการฐานนวัตกรรม|230102V01F03 วิสาหกิจ Startups/Spin o230102V230102V ที่ขับเคลื่อนโดยนวัตกรรม|230102V02F01 พื้นที่เศรษฐกิจนวัตกรรมที่มีความพร้อมและเหมาะสมต่อวิสาหกิจในกลุ่มเป้าหมาย|230102V02F02 โครงสร้างพื้นฐานและสิ่งอำนวยความสะดวกที่มีคุณภาพ และได้มาตรฐานรองรับการให้บริการที่เพียงพอ|230102V02F03  ความร่วมมือในพื้นที่และการสนับสนุนการเข้าถึงความช่วยเหลือที่จำเป็น|230102V02F04 การเชื่อมโยงระบบนิเวศนวัตกรรมในประเทศกับต่างประเทศ|230102V03F01 การเข้าถึงเทคโนโลยีและนวัตกรรมเพื่อให้สามารถไปพัฒนาและต่อยอดวิสาหกิจได้|230102V03F02 องค์ความรู้และนวัตกรรมจากงานวิจัยที่มีการถ่ายทอดในระดับพื้นที่และชุมชน|230102V03F03 โอกาสในการนำวิสาหกิจที่มีนวัตกรรมออกสู่ตลาดหรือเชิงพาณิชย์ทั้งในและต่างประเทศ|230102V04F01 กระบวนการวิจัยเชิงนวัตกรรมที่สอดคล้องกับศักยภาพของวิสาหกิจ|230102V04F02 นวัตกรรมสำหรับการดำเนินวิสาหกิจตามโจทย์ความต้องการของกลุ่มเป้าหมาย|230102V05F01 กฎหมาย ระเบียบ และการให้บริการภาครัฐที่ส่งเสริมสนับสนุนการดำเนินวิสาหกิจนวัตกรรม การเป็นนักลงทุน ผู้ประกอบการ วิสาหกิจรายใหม่|230102V05F02 มาตรการและแรงจูงใจด้านสิทธิประโยชน์ทางภาษี/การส่งเสริมการลงทุน/การส่งออกที่กระตุ้นให้เกิดการพัฒนาวิสาหกิจก้าวกระโดด|230102V05F03 ตลาดนวัตกรรมภาครัฐ การกำหนดกฎเกณฑ์ของตลาดที่ส่งเสริมการพัฒนาวิสาหกิจ|230102V05F04 นโยบายที่ส่งเสริมสนับสนุนเพื่อเพิ่มความต้องการสินค้านวัตกรรมจากวิสาหกิจ|230102V05F05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 สำหรับวิสาหกิจในกลุ่มเป้าหมาย</t>
  </si>
  <si>
    <t>230301V01F01 องค์ความรู้ เทคโนโลยี และนวัตกรรมด้านความหลากหลายทางชีวภาพ และการอนุรักษ์ฟื้นฟูทรัพยากรทางบก ทางน้ำทางทะเล ให้มีความสมดุลตามระบบนิเวศ|230301V01F02 เทคโนโลยี นวัตกรรมที่เป็นมิตรกับสิ่งแวดล้อมรองรับปรับตัวต่อการเปลี่ยนแปลงสภาพภูมิอากาศ|230301V02F01 เทคโนโลยีและนวัตกรรมที่ส่งเสริมการใช้พลังงานสะอาด|230301V02F02 การผลิตและการบริโภคแบบคาร์บอนต่ำและลดการเกิดของเสีย|230301V02F03 เทคโนโลยีและนวัตกรรมด้านโลจิสติกส์และห่วงโซ่อุปทานที่เป็นมิตรต่อสิ่งแวดล้อม|230301V02F04 รูปแบบการผลิตสินค้าและบริการที่เป็นมิตรกับสิ่งแวดล้อม|230301V03F01 ฐานข้อมูลวิจัย เทคโนโลยีและนวัตกรรมด้านสิ่งแวดล้อม|230301V03F02 กำลังคนเพื่อรองรับการพัฒนาเศรษฐกิจสีเขียว|230301V0303 โครงสร้างพื้นฐานทางการผลิตที่เหมาะสมกับการพัฒนา และสร้างมูลค่าเพิ่มของเศรษฐกิจสีเขียวอย่างยั่งยืน|230301V04F01 การประยุกต์ใช้องค์ความรู้เทคโนโลยีและนวัตกรรม|230301V04F02 การนำผลงานวิจัยและนวัตกรรมจากงานวิจัยไปต่อยอด เพื่อประยุกต์ไปสู่เศรษฐกิจสีเขียว|230301V04F03 การถ่ายทอดเทคโนโลยีและนวัตกรรมสู่กลุ่มอุตสาหกรรมสีเขียว|230301V04F04 มาตรการส่งเสริมการประกอบธุรกิจเศรษฐกิจสีเขียว|230301V05F01 แรงจูงใจสำหรับการวิจัยและพัฒนาด้านสิ่งแวดล้อม|230301V05F02 เครือข่ายความร่วมมือทางวิชาการทั้งในท้องถิ่นในประเทศและต่างประเทศ เพื่อสร้างองค์ความรู้ด้านสิ่งแวดล้อมที่สนับสนุนการเพิ่มมูลค่าของเศรษฐกิจสีเขียว|230301V05F03 การบริหารจัดการทรัพย์สินทางปัญญาของผลงานวิจัยและนวัตกรรมที่เกี่ยวข้องกับเศรษฐกิจสีเขียว|230301V05F04 ระบบ กลไก ฐานข้อมูล บุคลากรทางการวิจัย และโครงสร้างพื้นฐานในการพัฒนาผลงานวิชาการ วิจัยและนวัตกรรมของเศรษฐกิจสีเขียว</t>
  </si>
  <si>
    <t>230401 ประเทศไทยมีขีดความสามารถของเทคโนโลยีฐานทั้ง 4 ด้านทัดเทียมประเทศที่ก้าวหน้าในเอเชีย (สนับสนุน)</t>
  </si>
  <si>
    <t>230401V03F01 เทคโนโลยีฐานสำคัญที่ตอบโจทย์การพัฒนาประเทศทางการวิจัยและการพัฒนา วิทยาศาสตร์และเทคโนโลยีแห่งอนาคต|230401V03F02 เทคโนโลยีงานวิจัยค้นพบใหม่และนวัตกรรมต้นแบบ|230401V03F03 การถ่ายทอดและการประยุกต์ใช้เทคโนโลยีขั้นสูง</t>
  </si>
  <si>
    <t>230501V02F01 การบูรณาการโครงสร้างพื้นฐานทางการวัด การกำหนดมาตรฐาน การวิเคราะห์ทดสอบ และการรับรองคุณภาพของประเทศให้ทำงานเป็นระบบเดียวกัน และมีความเป็นสากล|230501V02F02 ศักยภาพและความสามารถด้านโครงสร้างพื้นฐานทางคุณภาพเพื่อการ พัฒนาอุตสาหกรรมเป้าหมาย</t>
  </si>
  <si>
    <t>230502 สัดส่วนการลงทุนวิจัยและพัฒนาของภาคเอกชนต่อภาครัฐเพิ่มขึ้น (สนับสนุน)</t>
  </si>
  <si>
    <t>230502V01F01 การอำนวยความสะดวกในการเข้าถึงตลาดทั้งในและต่างประเทศ|230502V01F02 ระบบนิเวศเพื่อบ่มเพาะผู้ประกอบการและการเชื่อมโยงกับนักลงทุน|230502V02F01 กฎหมายเอื้อต่อการใช้ประโยชน์งานวิจัย|230502V02F02 มาตรการทางการเงินและการคลังเพื่อส่งเสริมการสร้างนวัตกรรม|230502V02F03 มาตรการเพื่อดึงดูดบุคลากรวิจัยคุณภาพสูง|230502V03F01 ศักยภาพการจัดการสิทธิเทคโนโลยีและการถ่ายทอดเทคโนโลยี|230502V03F02 การบริหารจัดการทรัพย์สินทางปัญญาเพื่อการใช้ประโยชน์ในเชิงพาณิชย์ และการสร้างผู้จัดนวัตกรรม|230502V03F03 ประสิทธิภาพการจดและคุ้มครองทรัพย์สินทางปัญญา|230502V03F04 กลไกการทำงานวิจัยร่วมกันระหว่างสถาบันวิจัย มหาวิทยาลัย และ ภาคเอกชน|230502V03F05 การบริหารจัดการวิจัยและพัฒนานวัตกรรมที่ตอบโจทย์เป้าหมายการ พัฒนาประเทศ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</si>
</sst>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sz val="12"/>
      <color rgb="FF000000"/>
      <name val="Calibri"/>
      <family val="2"/>
    </font>
    <font>
      <sz val="11"/>
      <name val="Tahoma"/>
      <family val="2"/>
      <scheme val="minor"/>
    </font>
    <font>
      <sz val="8"/>
      <name val="Tahoma"/>
      <family val="2"/>
      <scheme val="minor"/>
    </font>
    <font>
      <sz val="14"/>
      <color theme="1"/>
      <name val="Browallia New"/>
      <family val="2"/>
    </font>
    <font>
      <sz val="14"/>
      <name val="Browallia New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4" fillId="0" borderId="0" xfId="0" applyFont="1"/>
    <xf numFmtId="0" fontId="3" fillId="2" borderId="2" xfId="2" applyFont="1" applyFill="1" applyBorder="1" applyAlignment="1"/>
    <xf numFmtId="0" fontId="3" fillId="2" borderId="3" xfId="2" applyFont="1" applyFill="1" applyBorder="1" applyAlignment="1"/>
    <xf numFmtId="0" fontId="3" fillId="3" borderId="1" xfId="2" applyFont="1" applyFill="1" applyBorder="1" applyAlignment="1"/>
    <xf numFmtId="0" fontId="3" fillId="4" borderId="1" xfId="2" applyFont="1" applyFill="1" applyBorder="1" applyAlignment="1"/>
    <xf numFmtId="0" fontId="3" fillId="5" borderId="1" xfId="2" applyFont="1" applyFill="1" applyBorder="1" applyAlignment="1"/>
    <xf numFmtId="0" fontId="0" fillId="3" borderId="0" xfId="0" applyFill="1"/>
    <xf numFmtId="0" fontId="6" fillId="0" borderId="0" xfId="0" applyFont="1"/>
    <xf numFmtId="0" fontId="5" fillId="0" borderId="0" xfId="0" applyFont="1"/>
    <xf numFmtId="0" fontId="5" fillId="3" borderId="0" xfId="0" applyFont="1" applyFill="1"/>
    <xf numFmtId="0" fontId="4" fillId="3" borderId="0" xfId="0" applyFont="1" applyFill="1"/>
    <xf numFmtId="0" fontId="3" fillId="2" borderId="1" xfId="2" applyFont="1" applyFill="1" applyBorder="1" applyAlignment="1"/>
    <xf numFmtId="0" fontId="7" fillId="0" borderId="0" xfId="0" applyFont="1" applyAlignment="1"/>
    <xf numFmtId="0" fontId="0" fillId="0" borderId="0" xfId="0" applyAlignment="1"/>
    <xf numFmtId="0" fontId="4" fillId="6" borderId="0" xfId="0" applyFont="1" applyFill="1"/>
    <xf numFmtId="0" fontId="4" fillId="7" borderId="0" xfId="0" applyFont="1" applyFill="1"/>
    <xf numFmtId="0" fontId="5" fillId="9" borderId="0" xfId="0" applyFont="1" applyFill="1"/>
    <xf numFmtId="0" fontId="4" fillId="10" borderId="0" xfId="0" applyFont="1" applyFill="1"/>
    <xf numFmtId="0" fontId="4" fillId="11" borderId="0" xfId="0" applyFont="1" applyFill="1"/>
    <xf numFmtId="0" fontId="4" fillId="12" borderId="0" xfId="0" applyFont="1" applyFill="1"/>
    <xf numFmtId="0" fontId="4" fillId="13" borderId="0" xfId="0" applyFont="1" applyFill="1"/>
    <xf numFmtId="0" fontId="4" fillId="14" borderId="0" xfId="0" applyFont="1" applyFill="1"/>
    <xf numFmtId="0" fontId="4" fillId="15" borderId="0" xfId="0" applyFont="1" applyFill="1"/>
    <xf numFmtId="0" fontId="4" fillId="16" borderId="0" xfId="0" applyFont="1" applyFill="1"/>
    <xf numFmtId="0" fontId="4" fillId="17" borderId="0" xfId="0" applyFont="1" applyFill="1"/>
    <xf numFmtId="0" fontId="4" fillId="18" borderId="0" xfId="0" applyFont="1" applyFill="1"/>
    <xf numFmtId="0" fontId="4" fillId="19" borderId="0" xfId="0" applyFont="1" applyFill="1"/>
    <xf numFmtId="0" fontId="4" fillId="4" borderId="0" xfId="0" applyFont="1" applyFill="1"/>
    <xf numFmtId="0" fontId="4" fillId="9" borderId="0" xfId="0" applyFont="1" applyFill="1"/>
    <xf numFmtId="0" fontId="5" fillId="19" borderId="0" xfId="0" applyFont="1" applyFill="1"/>
    <xf numFmtId="0" fontId="4" fillId="20" borderId="0" xfId="0" applyFont="1" applyFill="1"/>
    <xf numFmtId="0" fontId="4" fillId="21" borderId="0" xfId="0" applyFont="1" applyFill="1"/>
    <xf numFmtId="0" fontId="4" fillId="22" borderId="0" xfId="0" applyFont="1" applyFill="1"/>
    <xf numFmtId="0" fontId="4" fillId="23" borderId="0" xfId="0" applyFont="1" applyFill="1"/>
    <xf numFmtId="0" fontId="4" fillId="8" borderId="0" xfId="0" applyFont="1" applyFill="1"/>
    <xf numFmtId="0" fontId="0" fillId="0" borderId="0" xfId="0" applyFill="1"/>
    <xf numFmtId="0" fontId="4" fillId="0" borderId="0" xfId="0" applyFont="1" applyFill="1"/>
    <xf numFmtId="0" fontId="5" fillId="25" borderId="0" xfId="0" applyFont="1" applyFill="1"/>
    <xf numFmtId="0" fontId="4" fillId="26" borderId="0" xfId="0" applyFont="1" applyFill="1"/>
    <xf numFmtId="0" fontId="4" fillId="27" borderId="0" xfId="0" applyFont="1" applyFill="1"/>
    <xf numFmtId="0" fontId="6" fillId="4" borderId="0" xfId="0" applyFont="1" applyFill="1"/>
    <xf numFmtId="0" fontId="6" fillId="19" borderId="0" xfId="0" applyFont="1" applyFill="1"/>
    <xf numFmtId="0" fontId="6" fillId="20" borderId="0" xfId="0" applyFont="1" applyFill="1"/>
    <xf numFmtId="0" fontId="4" fillId="28" borderId="0" xfId="0" applyFont="1" applyFill="1"/>
    <xf numFmtId="0" fontId="6" fillId="28" borderId="0" xfId="0" applyFont="1" applyFill="1"/>
    <xf numFmtId="0" fontId="6" fillId="18" borderId="0" xfId="0" applyFont="1" applyFill="1"/>
    <xf numFmtId="0" fontId="6" fillId="17" borderId="0" xfId="0" applyFont="1" applyFill="1"/>
    <xf numFmtId="0" fontId="6" fillId="22" borderId="0" xfId="0" applyFont="1" applyFill="1"/>
    <xf numFmtId="0" fontId="6" fillId="23" borderId="0" xfId="0" applyFont="1" applyFill="1"/>
    <xf numFmtId="0" fontId="6" fillId="14" borderId="0" xfId="0" applyFont="1" applyFill="1"/>
    <xf numFmtId="0" fontId="5" fillId="7" borderId="0" xfId="0" applyFont="1" applyFill="1"/>
    <xf numFmtId="0" fontId="4" fillId="29" borderId="0" xfId="0" applyFont="1" applyFill="1"/>
    <xf numFmtId="0" fontId="4" fillId="24" borderId="0" xfId="0" applyFont="1" applyFill="1"/>
    <xf numFmtId="0" fontId="4" fillId="30" borderId="0" xfId="0" applyFont="1" applyFill="1"/>
    <xf numFmtId="0" fontId="6" fillId="16" borderId="0" xfId="0" applyFont="1" applyFill="1"/>
    <xf numFmtId="0" fontId="6" fillId="11" borderId="0" xfId="0" applyFont="1" applyFill="1"/>
    <xf numFmtId="0" fontId="6" fillId="15" borderId="0" xfId="0" applyFont="1" applyFill="1"/>
    <xf numFmtId="0" fontId="6" fillId="24" borderId="0" xfId="0" applyFont="1" applyFill="1"/>
    <xf numFmtId="0" fontId="8" fillId="0" borderId="0" xfId="0" applyFont="1"/>
    <xf numFmtId="0" fontId="4" fillId="0" borderId="1" xfId="0" applyFont="1" applyBorder="1"/>
    <xf numFmtId="0" fontId="6" fillId="0" borderId="1" xfId="0" applyFont="1" applyBorder="1"/>
    <xf numFmtId="0" fontId="4" fillId="0" borderId="1" xfId="0" applyFont="1" applyBorder="1" applyAlignment="1"/>
    <xf numFmtId="0" fontId="4" fillId="0" borderId="1" xfId="0" applyFont="1" applyFill="1" applyBorder="1"/>
    <xf numFmtId="0" fontId="5" fillId="0" borderId="1" xfId="0" applyFont="1" applyBorder="1"/>
    <xf numFmtId="0" fontId="6" fillId="0" borderId="1" xfId="0" applyFont="1" applyFill="1" applyBorder="1"/>
    <xf numFmtId="0" fontId="5" fillId="0" borderId="1" xfId="0" applyFont="1" applyFill="1" applyBorder="1"/>
    <xf numFmtId="0" fontId="10" fillId="0" borderId="4" xfId="0" applyFont="1" applyBorder="1" applyAlignment="1">
      <alignment horizontal="left" vertical="top"/>
    </xf>
    <xf numFmtId="0" fontId="0" fillId="0" borderId="0" xfId="0" applyBorder="1"/>
    <xf numFmtId="0" fontId="0" fillId="0" borderId="5" xfId="0" applyBorder="1"/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45"/>
  <sheetViews>
    <sheetView tabSelected="1" zoomScale="80" zoomScaleNormal="80" workbookViewId="0">
      <selection activeCell="C250" sqref="C250"/>
    </sheetView>
  </sheetViews>
  <sheetFormatPr defaultRowHeight="21" x14ac:dyDescent="0.35"/>
  <cols>
    <col min="1" max="1" width="24.75" style="5" customWidth="1"/>
    <col min="2" max="2" width="47.875" style="5" customWidth="1"/>
    <col min="3" max="3" width="29.375" style="5" customWidth="1"/>
    <col min="4" max="4" width="68.75" style="5" customWidth="1"/>
    <col min="5" max="5" width="96.125" style="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</row>
    <row r="2" spans="1:5" x14ac:dyDescent="0.35">
      <c r="A2" s="5" t="s">
        <v>5</v>
      </c>
      <c r="B2" s="64" t="s">
        <v>15</v>
      </c>
      <c r="C2" s="64" t="s">
        <v>460</v>
      </c>
      <c r="D2" s="64" t="s">
        <v>17</v>
      </c>
      <c r="E2" s="65" t="s">
        <v>399</v>
      </c>
    </row>
    <row r="3" spans="1:5" x14ac:dyDescent="0.35">
      <c r="A3" s="5" t="s">
        <v>5</v>
      </c>
      <c r="B3" s="64" t="s">
        <v>15</v>
      </c>
      <c r="C3" s="64" t="s">
        <v>461</v>
      </c>
      <c r="D3" s="64" t="s">
        <v>18</v>
      </c>
      <c r="E3" s="64" t="s">
        <v>41</v>
      </c>
    </row>
    <row r="4" spans="1:5" x14ac:dyDescent="0.35">
      <c r="A4" s="5" t="s">
        <v>5</v>
      </c>
      <c r="B4" s="64" t="s">
        <v>15</v>
      </c>
      <c r="C4" s="64" t="s">
        <v>461</v>
      </c>
      <c r="D4" s="64" t="s">
        <v>19</v>
      </c>
      <c r="E4" s="65" t="s">
        <v>399</v>
      </c>
    </row>
    <row r="5" spans="1:5" x14ac:dyDescent="0.35">
      <c r="A5" s="5" t="s">
        <v>5</v>
      </c>
      <c r="B5" s="64" t="s">
        <v>15</v>
      </c>
      <c r="C5" s="64" t="s">
        <v>461</v>
      </c>
      <c r="D5" s="64" t="s">
        <v>20</v>
      </c>
      <c r="E5" s="65" t="s">
        <v>399</v>
      </c>
    </row>
    <row r="6" spans="1:5" x14ac:dyDescent="0.35">
      <c r="A6" s="5" t="s">
        <v>5</v>
      </c>
      <c r="B6" s="64" t="s">
        <v>15</v>
      </c>
      <c r="C6" s="64" t="s">
        <v>464</v>
      </c>
      <c r="D6" s="64" t="s">
        <v>21</v>
      </c>
      <c r="E6" s="64" t="s">
        <v>397</v>
      </c>
    </row>
    <row r="7" spans="1:5" x14ac:dyDescent="0.35">
      <c r="A7" s="5" t="s">
        <v>5</v>
      </c>
      <c r="B7" s="64" t="s">
        <v>15</v>
      </c>
      <c r="C7" s="66" t="s">
        <v>465</v>
      </c>
      <c r="D7" s="64" t="s">
        <v>22</v>
      </c>
      <c r="E7" s="65" t="s">
        <v>399</v>
      </c>
    </row>
    <row r="8" spans="1:5" x14ac:dyDescent="0.35">
      <c r="A8" s="5" t="s">
        <v>5</v>
      </c>
      <c r="B8" s="64" t="s">
        <v>15</v>
      </c>
      <c r="C8" s="66" t="s">
        <v>465</v>
      </c>
      <c r="D8" s="64" t="s">
        <v>23</v>
      </c>
      <c r="E8" s="65" t="s">
        <v>399</v>
      </c>
    </row>
    <row r="9" spans="1:5" x14ac:dyDescent="0.35">
      <c r="A9" s="5" t="s">
        <v>5</v>
      </c>
      <c r="B9" s="64" t="s">
        <v>15</v>
      </c>
      <c r="C9" s="66" t="s">
        <v>463</v>
      </c>
      <c r="D9" s="64" t="s">
        <v>24</v>
      </c>
      <c r="E9" s="65" t="s">
        <v>399</v>
      </c>
    </row>
    <row r="10" spans="1:5" x14ac:dyDescent="0.35">
      <c r="A10" s="5" t="s">
        <v>5</v>
      </c>
      <c r="B10" s="64" t="s">
        <v>15</v>
      </c>
      <c r="C10" s="64" t="s">
        <v>466</v>
      </c>
      <c r="D10" s="64" t="s">
        <v>25</v>
      </c>
      <c r="E10" s="64" t="s">
        <v>393</v>
      </c>
    </row>
    <row r="11" spans="1:5" x14ac:dyDescent="0.35">
      <c r="A11" s="5" t="s">
        <v>5</v>
      </c>
      <c r="B11" s="64" t="s">
        <v>15</v>
      </c>
      <c r="C11" s="64" t="s">
        <v>466</v>
      </c>
      <c r="D11" s="64" t="s">
        <v>26</v>
      </c>
      <c r="E11" s="65" t="s">
        <v>399</v>
      </c>
    </row>
    <row r="12" spans="1:5" x14ac:dyDescent="0.35">
      <c r="A12" s="5" t="s">
        <v>5</v>
      </c>
      <c r="B12" s="64" t="s">
        <v>15</v>
      </c>
      <c r="C12" s="64" t="s">
        <v>468</v>
      </c>
      <c r="D12" s="64" t="s">
        <v>27</v>
      </c>
      <c r="E12" s="65" t="s">
        <v>399</v>
      </c>
    </row>
    <row r="13" spans="1:5" x14ac:dyDescent="0.35">
      <c r="A13" s="5" t="s">
        <v>5</v>
      </c>
      <c r="B13" s="64" t="s">
        <v>15</v>
      </c>
      <c r="C13" s="64" t="s">
        <v>467</v>
      </c>
      <c r="D13" s="64" t="s">
        <v>28</v>
      </c>
      <c r="E13" s="64" t="s">
        <v>394</v>
      </c>
    </row>
    <row r="14" spans="1:5" x14ac:dyDescent="0.35">
      <c r="A14" s="5" t="s">
        <v>5</v>
      </c>
      <c r="B14" s="64" t="s">
        <v>15</v>
      </c>
      <c r="C14" s="64" t="s">
        <v>467</v>
      </c>
      <c r="D14" s="64" t="s">
        <v>29</v>
      </c>
      <c r="E14" s="64" t="s">
        <v>395</v>
      </c>
    </row>
    <row r="15" spans="1:5" x14ac:dyDescent="0.35">
      <c r="A15" s="5" t="s">
        <v>5</v>
      </c>
      <c r="B15" s="64" t="s">
        <v>15</v>
      </c>
      <c r="C15" s="64" t="s">
        <v>467</v>
      </c>
      <c r="D15" s="64" t="s">
        <v>30</v>
      </c>
      <c r="E15" s="64" t="s">
        <v>66</v>
      </c>
    </row>
    <row r="16" spans="1:5" x14ac:dyDescent="0.35">
      <c r="A16" s="5" t="s">
        <v>5</v>
      </c>
      <c r="B16" s="64" t="s">
        <v>15</v>
      </c>
      <c r="C16" s="64" t="s">
        <v>467</v>
      </c>
      <c r="D16" s="64" t="s">
        <v>31</v>
      </c>
      <c r="E16" s="64" t="s">
        <v>396</v>
      </c>
    </row>
    <row r="17" spans="1:5" x14ac:dyDescent="0.35">
      <c r="A17" s="5" t="s">
        <v>5</v>
      </c>
      <c r="B17" s="64" t="s">
        <v>15</v>
      </c>
      <c r="C17" s="64" t="s">
        <v>467</v>
      </c>
      <c r="D17" s="64" t="s">
        <v>32</v>
      </c>
      <c r="E17" s="64" t="s">
        <v>398</v>
      </c>
    </row>
    <row r="18" spans="1:5" x14ac:dyDescent="0.35">
      <c r="A18" s="5" t="s">
        <v>5</v>
      </c>
      <c r="B18" s="64" t="s">
        <v>15</v>
      </c>
      <c r="C18" s="64" t="s">
        <v>469</v>
      </c>
      <c r="D18" s="64" t="s">
        <v>33</v>
      </c>
      <c r="E18" s="64" t="s">
        <v>74</v>
      </c>
    </row>
    <row r="19" spans="1:5" x14ac:dyDescent="0.35">
      <c r="A19" s="5" t="s">
        <v>5</v>
      </c>
      <c r="B19" s="64" t="s">
        <v>15</v>
      </c>
      <c r="C19" s="64" t="s">
        <v>469</v>
      </c>
      <c r="D19" s="64" t="s">
        <v>34</v>
      </c>
      <c r="E19" s="64" t="s">
        <v>75</v>
      </c>
    </row>
    <row r="20" spans="1:5" x14ac:dyDescent="0.35">
      <c r="A20" s="5" t="s">
        <v>5</v>
      </c>
      <c r="B20" s="64" t="s">
        <v>15</v>
      </c>
      <c r="C20" s="64" t="s">
        <v>469</v>
      </c>
      <c r="D20" s="64" t="s">
        <v>35</v>
      </c>
      <c r="E20" s="64" t="s">
        <v>76</v>
      </c>
    </row>
    <row r="21" spans="1:5" x14ac:dyDescent="0.35">
      <c r="A21" s="5" t="s">
        <v>5</v>
      </c>
      <c r="B21" s="64" t="s">
        <v>15</v>
      </c>
      <c r="C21" s="64" t="s">
        <v>471</v>
      </c>
      <c r="D21" s="64" t="s">
        <v>36</v>
      </c>
      <c r="E21" s="64" t="s">
        <v>217</v>
      </c>
    </row>
    <row r="22" spans="1:5" x14ac:dyDescent="0.35">
      <c r="A22" s="5" t="s">
        <v>5</v>
      </c>
      <c r="B22" s="64" t="s">
        <v>15</v>
      </c>
      <c r="C22" s="64" t="s">
        <v>471</v>
      </c>
      <c r="D22" s="64" t="s">
        <v>37</v>
      </c>
      <c r="E22" s="65" t="s">
        <v>399</v>
      </c>
    </row>
    <row r="23" spans="1:5" x14ac:dyDescent="0.35">
      <c r="A23" s="5" t="s">
        <v>5</v>
      </c>
      <c r="B23" s="64" t="s">
        <v>15</v>
      </c>
      <c r="C23" s="64" t="s">
        <v>473</v>
      </c>
      <c r="D23" s="64" t="s">
        <v>38</v>
      </c>
      <c r="E23" s="65" t="s">
        <v>399</v>
      </c>
    </row>
    <row r="24" spans="1:5" x14ac:dyDescent="0.35">
      <c r="A24" s="5" t="s">
        <v>5</v>
      </c>
      <c r="B24" s="64" t="s">
        <v>15</v>
      </c>
      <c r="C24" s="64" t="s">
        <v>473</v>
      </c>
      <c r="D24" s="64" t="s">
        <v>39</v>
      </c>
      <c r="E24" s="65" t="s">
        <v>399</v>
      </c>
    </row>
    <row r="25" spans="1:5" x14ac:dyDescent="0.35">
      <c r="A25" s="5" t="s">
        <v>5</v>
      </c>
      <c r="B25" s="64" t="s">
        <v>15</v>
      </c>
      <c r="C25" s="64" t="s">
        <v>472</v>
      </c>
      <c r="D25" s="64" t="s">
        <v>40</v>
      </c>
      <c r="E25" s="65" t="s">
        <v>399</v>
      </c>
    </row>
    <row r="26" spans="1:5" x14ac:dyDescent="0.35">
      <c r="A26" s="5" t="s">
        <v>5</v>
      </c>
      <c r="B26" s="64" t="s">
        <v>77</v>
      </c>
      <c r="C26" s="64" t="s">
        <v>460</v>
      </c>
      <c r="D26" s="65" t="s">
        <v>399</v>
      </c>
      <c r="E26" s="64" t="s">
        <v>407</v>
      </c>
    </row>
    <row r="27" spans="1:5" x14ac:dyDescent="0.35">
      <c r="A27" s="5" t="s">
        <v>5</v>
      </c>
      <c r="B27" s="64" t="s">
        <v>77</v>
      </c>
      <c r="C27" s="64" t="s">
        <v>460</v>
      </c>
      <c r="D27" s="64" t="s">
        <v>78</v>
      </c>
      <c r="E27" s="64" t="s">
        <v>408</v>
      </c>
    </row>
    <row r="28" spans="1:5" x14ac:dyDescent="0.35">
      <c r="A28" s="5" t="s">
        <v>5</v>
      </c>
      <c r="B28" s="64" t="s">
        <v>77</v>
      </c>
      <c r="C28" s="64" t="s">
        <v>460</v>
      </c>
      <c r="D28" s="64" t="s">
        <v>79</v>
      </c>
      <c r="E28" s="64" t="s">
        <v>409</v>
      </c>
    </row>
    <row r="29" spans="1:5" x14ac:dyDescent="0.35">
      <c r="A29" s="5" t="s">
        <v>5</v>
      </c>
      <c r="B29" s="64" t="s">
        <v>77</v>
      </c>
      <c r="C29" s="64" t="s">
        <v>461</v>
      </c>
      <c r="D29" s="64" t="s">
        <v>80</v>
      </c>
      <c r="E29" s="64" t="s">
        <v>410</v>
      </c>
    </row>
    <row r="30" spans="1:5" x14ac:dyDescent="0.35">
      <c r="A30" s="5" t="s">
        <v>5</v>
      </c>
      <c r="B30" s="64" t="s">
        <v>77</v>
      </c>
      <c r="C30" s="66" t="s">
        <v>465</v>
      </c>
      <c r="D30" s="64" t="s">
        <v>22</v>
      </c>
      <c r="E30" s="64" t="s">
        <v>411</v>
      </c>
    </row>
    <row r="31" spans="1:5" x14ac:dyDescent="0.35">
      <c r="A31" s="5" t="s">
        <v>5</v>
      </c>
      <c r="B31" s="64" t="s">
        <v>77</v>
      </c>
      <c r="C31" s="64" t="s">
        <v>471</v>
      </c>
      <c r="D31" s="64" t="s">
        <v>36</v>
      </c>
      <c r="E31" s="64" t="s">
        <v>412</v>
      </c>
    </row>
    <row r="32" spans="1:5" x14ac:dyDescent="0.35">
      <c r="A32" s="5" t="s">
        <v>5</v>
      </c>
      <c r="B32" s="64" t="s">
        <v>77</v>
      </c>
      <c r="C32" s="64" t="s">
        <v>472</v>
      </c>
      <c r="D32" s="64" t="s">
        <v>81</v>
      </c>
      <c r="E32" s="64" t="s">
        <v>413</v>
      </c>
    </row>
    <row r="33" spans="1:5" x14ac:dyDescent="0.35">
      <c r="A33" s="5" t="s">
        <v>5</v>
      </c>
      <c r="B33" s="64" t="s">
        <v>135</v>
      </c>
      <c r="C33" s="64" t="s">
        <v>474</v>
      </c>
      <c r="D33" s="64" t="s">
        <v>136</v>
      </c>
      <c r="E33" s="65" t="s">
        <v>399</v>
      </c>
    </row>
    <row r="34" spans="1:5" x14ac:dyDescent="0.35">
      <c r="A34" s="5" t="s">
        <v>5</v>
      </c>
      <c r="B34" s="64" t="s">
        <v>135</v>
      </c>
      <c r="C34" s="64" t="s">
        <v>460</v>
      </c>
      <c r="D34" s="64" t="s">
        <v>17</v>
      </c>
      <c r="E34" s="64" t="s">
        <v>388</v>
      </c>
    </row>
    <row r="35" spans="1:5" x14ac:dyDescent="0.35">
      <c r="A35" s="5" t="s">
        <v>5</v>
      </c>
      <c r="B35" s="64" t="s">
        <v>135</v>
      </c>
      <c r="C35" s="64" t="s">
        <v>460</v>
      </c>
      <c r="D35" s="64" t="s">
        <v>137</v>
      </c>
      <c r="E35" s="64" t="s">
        <v>414</v>
      </c>
    </row>
    <row r="36" spans="1:5" x14ac:dyDescent="0.35">
      <c r="A36" s="5" t="s">
        <v>5</v>
      </c>
      <c r="B36" s="64" t="s">
        <v>135</v>
      </c>
      <c r="C36" s="64" t="s">
        <v>460</v>
      </c>
      <c r="D36" s="64" t="s">
        <v>138</v>
      </c>
      <c r="E36" s="64" t="s">
        <v>387</v>
      </c>
    </row>
    <row r="37" spans="1:5" x14ac:dyDescent="0.35">
      <c r="A37" s="5" t="s">
        <v>5</v>
      </c>
      <c r="B37" s="64" t="s">
        <v>135</v>
      </c>
      <c r="C37" s="64" t="s">
        <v>460</v>
      </c>
      <c r="D37" s="64" t="s">
        <v>6</v>
      </c>
      <c r="E37" s="64" t="s">
        <v>171</v>
      </c>
    </row>
    <row r="38" spans="1:5" x14ac:dyDescent="0.35">
      <c r="A38" s="5" t="s">
        <v>5</v>
      </c>
      <c r="B38" s="64" t="s">
        <v>135</v>
      </c>
      <c r="C38" s="64" t="s">
        <v>460</v>
      </c>
      <c r="D38" s="64" t="s">
        <v>139</v>
      </c>
      <c r="E38" s="65" t="s">
        <v>399</v>
      </c>
    </row>
    <row r="39" spans="1:5" x14ac:dyDescent="0.35">
      <c r="A39" s="5" t="s">
        <v>5</v>
      </c>
      <c r="B39" s="64" t="s">
        <v>135</v>
      </c>
      <c r="C39" s="64" t="s">
        <v>460</v>
      </c>
      <c r="D39" s="64" t="s">
        <v>140</v>
      </c>
      <c r="E39" s="64" t="s">
        <v>172</v>
      </c>
    </row>
    <row r="40" spans="1:5" x14ac:dyDescent="0.35">
      <c r="A40" s="5" t="s">
        <v>5</v>
      </c>
      <c r="B40" s="64" t="s">
        <v>135</v>
      </c>
      <c r="C40" s="64" t="s">
        <v>461</v>
      </c>
      <c r="D40" s="64" t="s">
        <v>18</v>
      </c>
      <c r="E40" s="64" t="s">
        <v>415</v>
      </c>
    </row>
    <row r="41" spans="1:5" x14ac:dyDescent="0.35">
      <c r="A41" s="5" t="s">
        <v>5</v>
      </c>
      <c r="B41" s="64" t="s">
        <v>135</v>
      </c>
      <c r="C41" s="64" t="s">
        <v>461</v>
      </c>
      <c r="D41" s="64" t="s">
        <v>141</v>
      </c>
      <c r="E41" s="65" t="s">
        <v>399</v>
      </c>
    </row>
    <row r="42" spans="1:5" x14ac:dyDescent="0.35">
      <c r="A42" s="5" t="s">
        <v>5</v>
      </c>
      <c r="B42" s="64" t="s">
        <v>135</v>
      </c>
      <c r="C42" s="64" t="s">
        <v>461</v>
      </c>
      <c r="D42" s="64" t="s">
        <v>142</v>
      </c>
      <c r="E42" s="65" t="s">
        <v>399</v>
      </c>
    </row>
    <row r="43" spans="1:5" x14ac:dyDescent="0.35">
      <c r="A43" s="5" t="s">
        <v>5</v>
      </c>
      <c r="B43" s="64" t="s">
        <v>135</v>
      </c>
      <c r="C43" s="64" t="s">
        <v>461</v>
      </c>
      <c r="D43" s="64" t="s">
        <v>143</v>
      </c>
      <c r="E43" s="65" t="s">
        <v>399</v>
      </c>
    </row>
    <row r="44" spans="1:5" x14ac:dyDescent="0.35">
      <c r="A44" s="5" t="s">
        <v>5</v>
      </c>
      <c r="B44" s="64" t="s">
        <v>135</v>
      </c>
      <c r="C44" s="64" t="s">
        <v>461</v>
      </c>
      <c r="D44" s="64" t="s">
        <v>19</v>
      </c>
      <c r="E44" s="65" t="s">
        <v>399</v>
      </c>
    </row>
    <row r="45" spans="1:5" x14ac:dyDescent="0.35">
      <c r="A45" s="5" t="s">
        <v>5</v>
      </c>
      <c r="B45" s="64" t="s">
        <v>135</v>
      </c>
      <c r="C45" s="64" t="s">
        <v>461</v>
      </c>
      <c r="D45" s="64" t="s">
        <v>144</v>
      </c>
      <c r="E45" s="64" t="s">
        <v>416</v>
      </c>
    </row>
    <row r="46" spans="1:5" x14ac:dyDescent="0.35">
      <c r="A46" s="5" t="s">
        <v>5</v>
      </c>
      <c r="B46" s="64" t="s">
        <v>135</v>
      </c>
      <c r="C46" s="64" t="s">
        <v>461</v>
      </c>
      <c r="D46" s="64" t="s">
        <v>20</v>
      </c>
      <c r="E46" s="65" t="s">
        <v>399</v>
      </c>
    </row>
    <row r="47" spans="1:5" x14ac:dyDescent="0.35">
      <c r="A47" s="5" t="s">
        <v>5</v>
      </c>
      <c r="B47" s="64" t="s">
        <v>135</v>
      </c>
      <c r="C47" s="64" t="s">
        <v>462</v>
      </c>
      <c r="D47" s="64" t="s">
        <v>145</v>
      </c>
      <c r="E47" s="65" t="s">
        <v>399</v>
      </c>
    </row>
    <row r="48" spans="1:5" x14ac:dyDescent="0.35">
      <c r="A48" s="5" t="s">
        <v>5</v>
      </c>
      <c r="B48" s="64" t="s">
        <v>135</v>
      </c>
      <c r="C48" s="64" t="s">
        <v>462</v>
      </c>
      <c r="D48" s="64" t="s">
        <v>146</v>
      </c>
      <c r="E48" s="65" t="s">
        <v>399</v>
      </c>
    </row>
    <row r="49" spans="1:5" x14ac:dyDescent="0.35">
      <c r="A49" s="5" t="s">
        <v>5</v>
      </c>
      <c r="B49" s="64" t="s">
        <v>135</v>
      </c>
      <c r="C49" s="64" t="s">
        <v>464</v>
      </c>
      <c r="D49" s="64" t="s">
        <v>21</v>
      </c>
      <c r="E49" s="65" t="s">
        <v>399</v>
      </c>
    </row>
    <row r="50" spans="1:5" x14ac:dyDescent="0.35">
      <c r="A50" s="5" t="s">
        <v>5</v>
      </c>
      <c r="B50" s="64" t="s">
        <v>135</v>
      </c>
      <c r="C50" s="64" t="s">
        <v>464</v>
      </c>
      <c r="D50" s="64" t="s">
        <v>147</v>
      </c>
      <c r="E50" s="64" t="s">
        <v>176</v>
      </c>
    </row>
    <row r="51" spans="1:5" x14ac:dyDescent="0.35">
      <c r="A51" s="5" t="s">
        <v>5</v>
      </c>
      <c r="B51" s="64" t="s">
        <v>135</v>
      </c>
      <c r="C51" s="66" t="s">
        <v>463</v>
      </c>
      <c r="D51" s="64" t="s">
        <v>148</v>
      </c>
      <c r="E51" s="65" t="s">
        <v>399</v>
      </c>
    </row>
    <row r="52" spans="1:5" x14ac:dyDescent="0.35">
      <c r="A52" s="5" t="s">
        <v>5</v>
      </c>
      <c r="B52" s="64" t="s">
        <v>135</v>
      </c>
      <c r="C52" s="66" t="s">
        <v>463</v>
      </c>
      <c r="D52" s="64" t="s">
        <v>149</v>
      </c>
      <c r="E52" s="64" t="s">
        <v>417</v>
      </c>
    </row>
    <row r="53" spans="1:5" x14ac:dyDescent="0.35">
      <c r="A53" s="5" t="s">
        <v>5</v>
      </c>
      <c r="B53" s="64" t="s">
        <v>135</v>
      </c>
      <c r="C53" s="66" t="s">
        <v>463</v>
      </c>
      <c r="D53" s="64" t="s">
        <v>150</v>
      </c>
      <c r="E53" s="64" t="s">
        <v>418</v>
      </c>
    </row>
    <row r="54" spans="1:5" x14ac:dyDescent="0.35">
      <c r="A54" s="5" t="s">
        <v>5</v>
      </c>
      <c r="B54" s="64" t="s">
        <v>135</v>
      </c>
      <c r="C54" s="64" t="s">
        <v>466</v>
      </c>
      <c r="D54" s="64" t="s">
        <v>151</v>
      </c>
      <c r="E54" s="65" t="s">
        <v>399</v>
      </c>
    </row>
    <row r="55" spans="1:5" x14ac:dyDescent="0.35">
      <c r="A55" s="5" t="s">
        <v>5</v>
      </c>
      <c r="B55" s="64" t="s">
        <v>135</v>
      </c>
      <c r="C55" s="64" t="s">
        <v>466</v>
      </c>
      <c r="D55" s="64" t="s">
        <v>152</v>
      </c>
      <c r="E55" s="65" t="s">
        <v>399</v>
      </c>
    </row>
    <row r="56" spans="1:5" x14ac:dyDescent="0.35">
      <c r="A56" s="5" t="s">
        <v>5</v>
      </c>
      <c r="B56" s="64" t="s">
        <v>135</v>
      </c>
      <c r="C56" s="64" t="s">
        <v>466</v>
      </c>
      <c r="D56" s="64" t="s">
        <v>153</v>
      </c>
      <c r="E56" s="64" t="s">
        <v>419</v>
      </c>
    </row>
    <row r="57" spans="1:5" x14ac:dyDescent="0.35">
      <c r="A57" s="5" t="s">
        <v>5</v>
      </c>
      <c r="B57" s="64" t="s">
        <v>135</v>
      </c>
      <c r="C57" s="64" t="s">
        <v>466</v>
      </c>
      <c r="D57" s="64" t="s">
        <v>154</v>
      </c>
      <c r="E57" s="67" t="s">
        <v>185</v>
      </c>
    </row>
    <row r="58" spans="1:5" x14ac:dyDescent="0.35">
      <c r="A58" s="5" t="s">
        <v>5</v>
      </c>
      <c r="B58" s="64" t="s">
        <v>135</v>
      </c>
      <c r="C58" s="64" t="s">
        <v>466</v>
      </c>
      <c r="D58" s="64" t="s">
        <v>155</v>
      </c>
      <c r="E58" s="65" t="s">
        <v>399</v>
      </c>
    </row>
    <row r="59" spans="1:5" x14ac:dyDescent="0.35">
      <c r="A59" s="5" t="s">
        <v>5</v>
      </c>
      <c r="B59" s="64" t="s">
        <v>135</v>
      </c>
      <c r="C59" s="64" t="s">
        <v>475</v>
      </c>
      <c r="D59" s="64" t="s">
        <v>156</v>
      </c>
      <c r="E59" s="67" t="s">
        <v>186</v>
      </c>
    </row>
    <row r="60" spans="1:5" x14ac:dyDescent="0.35">
      <c r="A60" s="5" t="s">
        <v>5</v>
      </c>
      <c r="B60" s="64" t="s">
        <v>135</v>
      </c>
      <c r="C60" s="64" t="s">
        <v>470</v>
      </c>
      <c r="D60" s="64" t="s">
        <v>157</v>
      </c>
      <c r="E60" s="64" t="s">
        <v>420</v>
      </c>
    </row>
    <row r="61" spans="1:5" x14ac:dyDescent="0.35">
      <c r="A61" s="5" t="s">
        <v>5</v>
      </c>
      <c r="B61" s="64" t="s">
        <v>135</v>
      </c>
      <c r="C61" s="64" t="s">
        <v>467</v>
      </c>
      <c r="D61" s="64" t="s">
        <v>158</v>
      </c>
      <c r="E61" s="64" t="s">
        <v>62</v>
      </c>
    </row>
    <row r="62" spans="1:5" x14ac:dyDescent="0.35">
      <c r="A62" s="5" t="s">
        <v>5</v>
      </c>
      <c r="B62" s="64" t="s">
        <v>135</v>
      </c>
      <c r="C62" s="64" t="s">
        <v>467</v>
      </c>
      <c r="D62" s="64" t="s">
        <v>29</v>
      </c>
      <c r="E62" s="64" t="s">
        <v>65</v>
      </c>
    </row>
    <row r="63" spans="1:5" x14ac:dyDescent="0.35">
      <c r="A63" s="5" t="s">
        <v>5</v>
      </c>
      <c r="B63" s="64" t="s">
        <v>135</v>
      </c>
      <c r="C63" s="64" t="s">
        <v>467</v>
      </c>
      <c r="D63" s="64" t="s">
        <v>30</v>
      </c>
      <c r="E63" s="64" t="s">
        <v>421</v>
      </c>
    </row>
    <row r="64" spans="1:5" x14ac:dyDescent="0.35">
      <c r="A64" s="5" t="s">
        <v>5</v>
      </c>
      <c r="B64" s="64" t="s">
        <v>135</v>
      </c>
      <c r="C64" s="64" t="s">
        <v>467</v>
      </c>
      <c r="D64" s="64" t="s">
        <v>159</v>
      </c>
      <c r="E64" s="64" t="s">
        <v>422</v>
      </c>
    </row>
    <row r="65" spans="1:5" x14ac:dyDescent="0.35">
      <c r="A65" s="5" t="s">
        <v>5</v>
      </c>
      <c r="B65" s="64" t="s">
        <v>135</v>
      </c>
      <c r="C65" s="64" t="s">
        <v>471</v>
      </c>
      <c r="D65" s="64" t="s">
        <v>160</v>
      </c>
      <c r="E65" s="65" t="s">
        <v>399</v>
      </c>
    </row>
    <row r="66" spans="1:5" x14ac:dyDescent="0.35">
      <c r="A66" s="5" t="s">
        <v>5</v>
      </c>
      <c r="B66" s="64" t="s">
        <v>135</v>
      </c>
      <c r="C66" s="64" t="s">
        <v>471</v>
      </c>
      <c r="D66" s="64" t="s">
        <v>161</v>
      </c>
      <c r="E66" s="65" t="s">
        <v>399</v>
      </c>
    </row>
    <row r="67" spans="1:5" x14ac:dyDescent="0.35">
      <c r="A67" s="5" t="s">
        <v>5</v>
      </c>
      <c r="B67" s="64" t="s">
        <v>135</v>
      </c>
      <c r="C67" s="64" t="s">
        <v>471</v>
      </c>
      <c r="D67" s="64" t="s">
        <v>162</v>
      </c>
      <c r="E67" s="64"/>
    </row>
    <row r="68" spans="1:5" x14ac:dyDescent="0.35">
      <c r="A68" s="5" t="s">
        <v>5</v>
      </c>
      <c r="B68" s="64" t="s">
        <v>135</v>
      </c>
      <c r="C68" s="64" t="s">
        <v>476</v>
      </c>
      <c r="D68" s="64" t="s">
        <v>163</v>
      </c>
      <c r="E68" s="65" t="s">
        <v>399</v>
      </c>
    </row>
    <row r="69" spans="1:5" x14ac:dyDescent="0.35">
      <c r="A69" s="5" t="s">
        <v>5</v>
      </c>
      <c r="B69" s="64" t="s">
        <v>135</v>
      </c>
      <c r="C69" s="64" t="s">
        <v>476</v>
      </c>
      <c r="D69" s="64" t="s">
        <v>164</v>
      </c>
      <c r="E69" s="64" t="s">
        <v>423</v>
      </c>
    </row>
    <row r="70" spans="1:5" x14ac:dyDescent="0.35">
      <c r="A70" s="5" t="s">
        <v>5</v>
      </c>
      <c r="B70" s="64" t="s">
        <v>135</v>
      </c>
      <c r="C70" s="64" t="s">
        <v>473</v>
      </c>
      <c r="D70" s="64" t="s">
        <v>38</v>
      </c>
      <c r="E70" s="64" t="s">
        <v>200</v>
      </c>
    </row>
    <row r="71" spans="1:5" x14ac:dyDescent="0.35">
      <c r="A71" s="5" t="s">
        <v>5</v>
      </c>
      <c r="B71" s="64" t="s">
        <v>135</v>
      </c>
      <c r="C71" s="64" t="s">
        <v>473</v>
      </c>
      <c r="D71" s="64" t="s">
        <v>165</v>
      </c>
      <c r="E71" s="65" t="s">
        <v>399</v>
      </c>
    </row>
    <row r="72" spans="1:5" x14ac:dyDescent="0.35">
      <c r="A72" s="5" t="s">
        <v>5</v>
      </c>
      <c r="B72" s="64" t="s">
        <v>135</v>
      </c>
      <c r="C72" s="64" t="s">
        <v>473</v>
      </c>
      <c r="D72" s="64" t="s">
        <v>166</v>
      </c>
      <c r="E72" s="65" t="s">
        <v>399</v>
      </c>
    </row>
    <row r="73" spans="1:5" x14ac:dyDescent="0.35">
      <c r="A73" s="5" t="s">
        <v>5</v>
      </c>
      <c r="B73" s="64" t="s">
        <v>135</v>
      </c>
      <c r="C73" s="64" t="s">
        <v>472</v>
      </c>
      <c r="D73" s="64" t="s">
        <v>81</v>
      </c>
      <c r="E73" s="64" t="s">
        <v>201</v>
      </c>
    </row>
    <row r="74" spans="1:5" x14ac:dyDescent="0.35">
      <c r="A74" s="5" t="s">
        <v>5</v>
      </c>
      <c r="B74" s="64" t="s">
        <v>135</v>
      </c>
      <c r="C74" s="64" t="s">
        <v>472</v>
      </c>
      <c r="D74" s="64" t="s">
        <v>167</v>
      </c>
      <c r="E74" s="65" t="s">
        <v>399</v>
      </c>
    </row>
    <row r="75" spans="1:5" x14ac:dyDescent="0.35">
      <c r="A75" s="5" t="s">
        <v>5</v>
      </c>
      <c r="B75" s="64" t="s">
        <v>202</v>
      </c>
      <c r="C75" s="64" t="s">
        <v>461</v>
      </c>
      <c r="D75" s="64" t="s">
        <v>141</v>
      </c>
      <c r="E75" s="64" t="s">
        <v>205</v>
      </c>
    </row>
    <row r="76" spans="1:5" x14ac:dyDescent="0.35">
      <c r="A76" s="5" t="s">
        <v>5</v>
      </c>
      <c r="B76" s="64" t="s">
        <v>202</v>
      </c>
      <c r="C76" s="64" t="s">
        <v>461</v>
      </c>
      <c r="D76" s="64" t="s">
        <v>19</v>
      </c>
      <c r="E76" s="64" t="s">
        <v>400</v>
      </c>
    </row>
    <row r="77" spans="1:5" x14ac:dyDescent="0.35">
      <c r="A77" s="5" t="s">
        <v>5</v>
      </c>
      <c r="B77" s="64" t="s">
        <v>202</v>
      </c>
      <c r="C77" s="64" t="s">
        <v>461</v>
      </c>
      <c r="D77" s="64" t="s">
        <v>144</v>
      </c>
      <c r="E77" s="64" t="s">
        <v>208</v>
      </c>
    </row>
    <row r="78" spans="1:5" x14ac:dyDescent="0.35">
      <c r="A78" s="5" t="s">
        <v>5</v>
      </c>
      <c r="B78" s="64" t="s">
        <v>202</v>
      </c>
      <c r="C78" s="64" t="s">
        <v>466</v>
      </c>
      <c r="D78" s="65" t="s">
        <v>399</v>
      </c>
      <c r="E78" s="64" t="s">
        <v>424</v>
      </c>
    </row>
    <row r="79" spans="1:5" x14ac:dyDescent="0.35">
      <c r="A79" s="5" t="s">
        <v>5</v>
      </c>
      <c r="B79" s="64" t="s">
        <v>202</v>
      </c>
      <c r="C79" s="64" t="s">
        <v>466</v>
      </c>
      <c r="D79" s="64" t="s">
        <v>26</v>
      </c>
      <c r="E79" s="65" t="s">
        <v>399</v>
      </c>
    </row>
    <row r="80" spans="1:5" x14ac:dyDescent="0.35">
      <c r="A80" s="5" t="s">
        <v>5</v>
      </c>
      <c r="B80" s="64" t="s">
        <v>202</v>
      </c>
      <c r="C80" s="64" t="s">
        <v>467</v>
      </c>
      <c r="D80" s="64" t="s">
        <v>158</v>
      </c>
      <c r="E80" s="64" t="s">
        <v>425</v>
      </c>
    </row>
    <row r="81" spans="1:6" x14ac:dyDescent="0.35">
      <c r="A81" s="5" t="s">
        <v>5</v>
      </c>
      <c r="B81" s="64" t="s">
        <v>202</v>
      </c>
      <c r="C81" s="64" t="s">
        <v>467</v>
      </c>
      <c r="D81" s="64" t="s">
        <v>203</v>
      </c>
      <c r="E81" s="65" t="s">
        <v>399</v>
      </c>
    </row>
    <row r="82" spans="1:6" x14ac:dyDescent="0.35">
      <c r="A82" s="5" t="s">
        <v>5</v>
      </c>
      <c r="B82" s="64" t="s">
        <v>202</v>
      </c>
      <c r="C82" s="64" t="s">
        <v>467</v>
      </c>
      <c r="D82" s="64" t="s">
        <v>159</v>
      </c>
      <c r="E82" s="64" t="s">
        <v>426</v>
      </c>
    </row>
    <row r="83" spans="1:6" x14ac:dyDescent="0.35">
      <c r="A83" s="5" t="s">
        <v>5</v>
      </c>
      <c r="B83" s="64" t="s">
        <v>202</v>
      </c>
      <c r="C83" s="64" t="s">
        <v>467</v>
      </c>
      <c r="D83" s="64" t="s">
        <v>204</v>
      </c>
      <c r="E83" s="65" t="s">
        <v>399</v>
      </c>
    </row>
    <row r="84" spans="1:6" x14ac:dyDescent="0.35">
      <c r="A84" s="5" t="s">
        <v>5</v>
      </c>
      <c r="B84" s="64" t="s">
        <v>202</v>
      </c>
      <c r="C84" s="64" t="s">
        <v>471</v>
      </c>
      <c r="D84" s="64" t="s">
        <v>36</v>
      </c>
      <c r="E84" s="64" t="s">
        <v>427</v>
      </c>
    </row>
    <row r="85" spans="1:6" x14ac:dyDescent="0.35">
      <c r="A85" s="5" t="s">
        <v>5</v>
      </c>
      <c r="B85" s="64" t="s">
        <v>202</v>
      </c>
      <c r="C85" s="64" t="s">
        <v>471</v>
      </c>
      <c r="D85" s="64" t="s">
        <v>161</v>
      </c>
      <c r="E85" s="64" t="s">
        <v>428</v>
      </c>
    </row>
    <row r="86" spans="1:6" x14ac:dyDescent="0.35">
      <c r="A86" s="5" t="s">
        <v>5</v>
      </c>
      <c r="B86" s="64" t="s">
        <v>202</v>
      </c>
      <c r="C86" s="64" t="s">
        <v>471</v>
      </c>
      <c r="D86" s="64" t="s">
        <v>162</v>
      </c>
      <c r="E86" s="64" t="s">
        <v>223</v>
      </c>
    </row>
    <row r="87" spans="1:6" x14ac:dyDescent="0.35">
      <c r="A87" s="5" t="s">
        <v>5</v>
      </c>
      <c r="B87" s="64" t="s">
        <v>202</v>
      </c>
      <c r="C87" s="64" t="s">
        <v>472</v>
      </c>
      <c r="D87" s="64" t="s">
        <v>81</v>
      </c>
      <c r="E87" s="64" t="s">
        <v>130</v>
      </c>
    </row>
    <row r="88" spans="1:6" x14ac:dyDescent="0.35">
      <c r="A88" s="5" t="s">
        <v>5</v>
      </c>
      <c r="B88" s="64" t="s">
        <v>224</v>
      </c>
      <c r="C88" s="64" t="s">
        <v>461</v>
      </c>
      <c r="D88" s="64" t="s">
        <v>19</v>
      </c>
      <c r="E88" s="64" t="s">
        <v>429</v>
      </c>
    </row>
    <row r="89" spans="1:6" x14ac:dyDescent="0.35">
      <c r="A89" s="5" t="s">
        <v>5</v>
      </c>
      <c r="B89" s="64" t="s">
        <v>236</v>
      </c>
      <c r="C89" s="64" t="s">
        <v>474</v>
      </c>
      <c r="D89" s="64" t="s">
        <v>136</v>
      </c>
      <c r="E89" s="64" t="s">
        <v>441</v>
      </c>
      <c r="F89" s="5"/>
    </row>
    <row r="90" spans="1:6" x14ac:dyDescent="0.35">
      <c r="A90" s="5" t="s">
        <v>5</v>
      </c>
      <c r="B90" s="64" t="s">
        <v>236</v>
      </c>
      <c r="C90" s="64" t="s">
        <v>474</v>
      </c>
      <c r="D90" s="64" t="s">
        <v>237</v>
      </c>
      <c r="E90" s="68" t="s">
        <v>246</v>
      </c>
      <c r="F90" s="5"/>
    </row>
    <row r="91" spans="1:6" x14ac:dyDescent="0.35">
      <c r="A91" s="5" t="s">
        <v>5</v>
      </c>
      <c r="B91" s="64" t="s">
        <v>236</v>
      </c>
      <c r="C91" s="64" t="s">
        <v>474</v>
      </c>
      <c r="D91" s="64" t="s">
        <v>238</v>
      </c>
      <c r="E91" s="64" t="s">
        <v>430</v>
      </c>
      <c r="F91" s="5"/>
    </row>
    <row r="92" spans="1:6" x14ac:dyDescent="0.35">
      <c r="A92" s="5" t="s">
        <v>5</v>
      </c>
      <c r="B92" s="64" t="s">
        <v>236</v>
      </c>
      <c r="C92" s="64" t="s">
        <v>460</v>
      </c>
      <c r="D92" s="64" t="s">
        <v>6</v>
      </c>
      <c r="E92" s="64" t="s">
        <v>431</v>
      </c>
      <c r="F92" s="5"/>
    </row>
    <row r="93" spans="1:6" x14ac:dyDescent="0.35">
      <c r="A93" s="5" t="s">
        <v>5</v>
      </c>
      <c r="B93" s="64" t="s">
        <v>236</v>
      </c>
      <c r="C93" s="64" t="s">
        <v>460</v>
      </c>
      <c r="D93" s="64" t="s">
        <v>239</v>
      </c>
      <c r="E93" s="64" t="s">
        <v>432</v>
      </c>
      <c r="F93" s="5"/>
    </row>
    <row r="94" spans="1:6" x14ac:dyDescent="0.35">
      <c r="A94" s="5" t="s">
        <v>5</v>
      </c>
      <c r="B94" s="64" t="s">
        <v>236</v>
      </c>
      <c r="C94" s="64" t="s">
        <v>461</v>
      </c>
      <c r="D94" s="64" t="s">
        <v>80</v>
      </c>
      <c r="E94" s="64" t="s">
        <v>433</v>
      </c>
      <c r="F94" s="5"/>
    </row>
    <row r="95" spans="1:6" x14ac:dyDescent="0.35">
      <c r="A95" s="5" t="s">
        <v>5</v>
      </c>
      <c r="B95" s="64" t="s">
        <v>236</v>
      </c>
      <c r="C95" s="64" t="s">
        <v>461</v>
      </c>
      <c r="D95" s="64" t="s">
        <v>240</v>
      </c>
      <c r="E95" s="64" t="s">
        <v>434</v>
      </c>
      <c r="F95" s="5"/>
    </row>
    <row r="96" spans="1:6" x14ac:dyDescent="0.35">
      <c r="A96" s="5" t="s">
        <v>5</v>
      </c>
      <c r="B96" s="64" t="s">
        <v>236</v>
      </c>
      <c r="C96" s="64" t="s">
        <v>461</v>
      </c>
      <c r="D96" s="64" t="s">
        <v>241</v>
      </c>
      <c r="E96" s="64" t="s">
        <v>435</v>
      </c>
      <c r="F96" s="5"/>
    </row>
    <row r="97" spans="1:14" x14ac:dyDescent="0.35">
      <c r="A97" s="5" t="s">
        <v>5</v>
      </c>
      <c r="B97" s="64" t="s">
        <v>236</v>
      </c>
      <c r="C97" s="64" t="s">
        <v>461</v>
      </c>
      <c r="D97" s="64" t="s">
        <v>143</v>
      </c>
      <c r="E97" s="64" t="s">
        <v>436</v>
      </c>
      <c r="F97" s="5"/>
    </row>
    <row r="98" spans="1:14" x14ac:dyDescent="0.35">
      <c r="A98" s="5" t="s">
        <v>5</v>
      </c>
      <c r="B98" s="64" t="s">
        <v>236</v>
      </c>
      <c r="C98" s="64" t="s">
        <v>461</v>
      </c>
      <c r="D98" s="64" t="s">
        <v>19</v>
      </c>
      <c r="E98" s="64" t="s">
        <v>437</v>
      </c>
      <c r="F98" s="5"/>
    </row>
    <row r="99" spans="1:14" x14ac:dyDescent="0.35">
      <c r="A99" s="5" t="s">
        <v>5</v>
      </c>
      <c r="B99" s="64" t="s">
        <v>236</v>
      </c>
      <c r="C99" s="64" t="s">
        <v>461</v>
      </c>
      <c r="D99" s="64" t="s">
        <v>144</v>
      </c>
      <c r="E99" s="64" t="s">
        <v>438</v>
      </c>
      <c r="F99" s="5"/>
    </row>
    <row r="100" spans="1:14" x14ac:dyDescent="0.35">
      <c r="A100" s="5" t="s">
        <v>5</v>
      </c>
      <c r="B100" s="64" t="s">
        <v>236</v>
      </c>
      <c r="C100" s="64" t="s">
        <v>461</v>
      </c>
      <c r="D100" s="64" t="s">
        <v>20</v>
      </c>
      <c r="E100" s="64" t="s">
        <v>439</v>
      </c>
      <c r="F100" s="5"/>
    </row>
    <row r="101" spans="1:14" x14ac:dyDescent="0.35">
      <c r="A101" s="5" t="s">
        <v>5</v>
      </c>
      <c r="B101" s="64" t="s">
        <v>236</v>
      </c>
      <c r="C101" s="64" t="s">
        <v>466</v>
      </c>
      <c r="D101" s="64" t="s">
        <v>242</v>
      </c>
      <c r="E101" s="64" t="s">
        <v>268</v>
      </c>
      <c r="F101" s="5"/>
    </row>
    <row r="102" spans="1:14" x14ac:dyDescent="0.35">
      <c r="A102" s="5" t="s">
        <v>5</v>
      </c>
      <c r="B102" s="64" t="s">
        <v>236</v>
      </c>
      <c r="C102" s="64" t="s">
        <v>477</v>
      </c>
      <c r="D102" s="64" t="s">
        <v>243</v>
      </c>
      <c r="E102" s="64" t="s">
        <v>269</v>
      </c>
      <c r="F102" s="5"/>
    </row>
    <row r="103" spans="1:14" x14ac:dyDescent="0.35">
      <c r="A103" s="5" t="s">
        <v>5</v>
      </c>
      <c r="B103" s="64" t="s">
        <v>236</v>
      </c>
      <c r="C103" s="64" t="s">
        <v>467</v>
      </c>
      <c r="D103" s="64" t="s">
        <v>28</v>
      </c>
      <c r="E103" s="64" t="s">
        <v>440</v>
      </c>
    </row>
    <row r="104" spans="1:14" x14ac:dyDescent="0.35">
      <c r="A104" s="5" t="s">
        <v>5</v>
      </c>
      <c r="B104" s="64" t="s">
        <v>279</v>
      </c>
      <c r="C104" s="64" t="s">
        <v>478</v>
      </c>
      <c r="D104" s="64" t="s">
        <v>392</v>
      </c>
      <c r="E104" s="64" t="s">
        <v>386</v>
      </c>
    </row>
    <row r="105" spans="1:14" x14ac:dyDescent="0.35">
      <c r="A105" s="5" t="s">
        <v>5</v>
      </c>
      <c r="B105" s="64" t="s">
        <v>279</v>
      </c>
      <c r="C105" s="64" t="s">
        <v>474</v>
      </c>
      <c r="D105" s="64" t="s">
        <v>136</v>
      </c>
      <c r="E105" s="64" t="s">
        <v>401</v>
      </c>
    </row>
    <row r="106" spans="1:14" x14ac:dyDescent="0.35">
      <c r="A106" s="5" t="s">
        <v>5</v>
      </c>
      <c r="B106" s="64" t="s">
        <v>279</v>
      </c>
      <c r="C106" s="64" t="s">
        <v>474</v>
      </c>
      <c r="D106" s="64" t="s">
        <v>280</v>
      </c>
      <c r="E106" s="64"/>
    </row>
    <row r="107" spans="1:14" x14ac:dyDescent="0.35">
      <c r="A107" s="5" t="s">
        <v>5</v>
      </c>
      <c r="B107" s="64" t="s">
        <v>279</v>
      </c>
      <c r="C107" s="64" t="s">
        <v>474</v>
      </c>
      <c r="D107" s="64" t="s">
        <v>391</v>
      </c>
      <c r="E107" s="64" t="s">
        <v>442</v>
      </c>
      <c r="F107" s="41"/>
      <c r="G107" s="40"/>
      <c r="H107" s="40"/>
      <c r="I107" s="40"/>
      <c r="J107" s="40"/>
      <c r="K107" s="40"/>
      <c r="L107" s="40"/>
      <c r="M107" s="40"/>
      <c r="N107" s="40"/>
    </row>
    <row r="108" spans="1:14" x14ac:dyDescent="0.35">
      <c r="A108" s="5" t="s">
        <v>5</v>
      </c>
      <c r="B108" s="64" t="s">
        <v>279</v>
      </c>
      <c r="C108" s="64" t="s">
        <v>460</v>
      </c>
      <c r="D108" s="64" t="s">
        <v>139</v>
      </c>
      <c r="E108" s="64" t="s">
        <v>443</v>
      </c>
      <c r="F108" s="40"/>
      <c r="G108" s="40"/>
      <c r="H108" s="40"/>
      <c r="I108" s="40"/>
      <c r="J108" s="40"/>
      <c r="K108" s="40"/>
      <c r="L108" s="40"/>
      <c r="M108" s="40"/>
      <c r="N108" s="40"/>
    </row>
    <row r="109" spans="1:14" x14ac:dyDescent="0.35">
      <c r="A109" s="5" t="s">
        <v>5</v>
      </c>
      <c r="B109" s="64" t="s">
        <v>279</v>
      </c>
      <c r="C109" s="64" t="s">
        <v>460</v>
      </c>
      <c r="D109" s="65" t="s">
        <v>399</v>
      </c>
      <c r="E109" s="64" t="s">
        <v>444</v>
      </c>
      <c r="F109" s="40"/>
      <c r="G109" s="40"/>
      <c r="H109" s="40"/>
      <c r="I109" s="40"/>
      <c r="J109" s="40"/>
      <c r="K109" s="40"/>
      <c r="L109" s="40"/>
      <c r="M109" s="40"/>
      <c r="N109" s="40"/>
    </row>
    <row r="110" spans="1:14" x14ac:dyDescent="0.35">
      <c r="A110" s="5" t="s">
        <v>5</v>
      </c>
      <c r="B110" s="64" t="s">
        <v>279</v>
      </c>
      <c r="C110" s="64" t="s">
        <v>460</v>
      </c>
      <c r="D110" s="64" t="s">
        <v>140</v>
      </c>
      <c r="E110" s="64"/>
      <c r="F110" s="40"/>
      <c r="G110" s="40"/>
      <c r="H110" s="40"/>
      <c r="I110" s="40"/>
      <c r="J110" s="40"/>
      <c r="K110" s="40"/>
      <c r="L110" s="40"/>
      <c r="M110" s="40"/>
      <c r="N110" s="40"/>
    </row>
    <row r="111" spans="1:14" x14ac:dyDescent="0.35">
      <c r="A111" s="5" t="s">
        <v>5</v>
      </c>
      <c r="B111" s="64" t="s">
        <v>279</v>
      </c>
      <c r="C111" s="64" t="s">
        <v>461</v>
      </c>
      <c r="D111" s="64" t="s">
        <v>80</v>
      </c>
      <c r="E111" s="67" t="s">
        <v>445</v>
      </c>
      <c r="F111" s="40"/>
      <c r="G111" s="40"/>
      <c r="H111" s="40"/>
      <c r="I111" s="40"/>
      <c r="J111" s="40"/>
      <c r="K111" s="40"/>
      <c r="L111" s="40"/>
      <c r="M111" s="40"/>
      <c r="N111" s="40"/>
    </row>
    <row r="112" spans="1:14" x14ac:dyDescent="0.35">
      <c r="A112" s="5" t="s">
        <v>5</v>
      </c>
      <c r="B112" s="64" t="s">
        <v>279</v>
      </c>
      <c r="C112" s="64" t="s">
        <v>461</v>
      </c>
      <c r="D112" s="64" t="s">
        <v>240</v>
      </c>
      <c r="E112" s="67" t="s">
        <v>446</v>
      </c>
      <c r="F112" s="40"/>
      <c r="G112" s="40"/>
      <c r="H112" s="40"/>
      <c r="I112" s="40"/>
      <c r="J112" s="40"/>
      <c r="K112" s="40"/>
      <c r="L112" s="40"/>
      <c r="M112" s="40"/>
      <c r="N112" s="40"/>
    </row>
    <row r="113" spans="1:14" x14ac:dyDescent="0.35">
      <c r="A113" s="5" t="s">
        <v>5</v>
      </c>
      <c r="B113" s="64" t="s">
        <v>279</v>
      </c>
      <c r="C113" s="64" t="s">
        <v>461</v>
      </c>
      <c r="D113" s="64" t="s">
        <v>142</v>
      </c>
      <c r="E113" s="67" t="s">
        <v>447</v>
      </c>
      <c r="F113" s="40"/>
      <c r="G113" s="40"/>
      <c r="H113" s="40"/>
      <c r="I113" s="40"/>
      <c r="J113" s="40"/>
      <c r="K113" s="40"/>
      <c r="L113" s="40"/>
      <c r="M113" s="40"/>
      <c r="N113" s="40"/>
    </row>
    <row r="114" spans="1:14" x14ac:dyDescent="0.35">
      <c r="A114" s="5" t="s">
        <v>5</v>
      </c>
      <c r="B114" s="64" t="s">
        <v>279</v>
      </c>
      <c r="C114" s="64" t="s">
        <v>461</v>
      </c>
      <c r="D114" s="64" t="s">
        <v>390</v>
      </c>
      <c r="E114" s="67" t="s">
        <v>380</v>
      </c>
      <c r="F114" s="40"/>
      <c r="G114" s="40"/>
      <c r="H114" s="40"/>
      <c r="I114" s="40"/>
      <c r="J114" s="40"/>
      <c r="K114" s="40"/>
      <c r="L114" s="40"/>
      <c r="M114" s="40"/>
      <c r="N114" s="40"/>
    </row>
    <row r="115" spans="1:14" x14ac:dyDescent="0.35">
      <c r="A115" s="5" t="s">
        <v>5</v>
      </c>
      <c r="B115" s="64" t="s">
        <v>279</v>
      </c>
      <c r="C115" s="64" t="s">
        <v>461</v>
      </c>
      <c r="D115" s="64" t="s">
        <v>143</v>
      </c>
      <c r="E115" s="67" t="s">
        <v>448</v>
      </c>
      <c r="F115" s="40"/>
      <c r="G115" s="40"/>
      <c r="H115" s="40"/>
      <c r="I115" s="40"/>
      <c r="J115" s="40"/>
      <c r="K115" s="40"/>
      <c r="L115" s="40"/>
      <c r="M115" s="40"/>
      <c r="N115" s="40"/>
    </row>
    <row r="116" spans="1:14" x14ac:dyDescent="0.35">
      <c r="A116" s="5" t="s">
        <v>5</v>
      </c>
      <c r="B116" s="64" t="s">
        <v>279</v>
      </c>
      <c r="C116" s="64" t="s">
        <v>461</v>
      </c>
      <c r="D116" s="64" t="s">
        <v>19</v>
      </c>
      <c r="E116" s="67" t="s">
        <v>449</v>
      </c>
      <c r="F116" s="40"/>
      <c r="G116" s="40"/>
      <c r="H116" s="40"/>
      <c r="I116" s="40"/>
      <c r="J116" s="40"/>
      <c r="K116" s="40"/>
      <c r="L116" s="40"/>
      <c r="M116" s="40"/>
      <c r="N116" s="40"/>
    </row>
    <row r="117" spans="1:14" x14ac:dyDescent="0.35">
      <c r="A117" s="5" t="s">
        <v>5</v>
      </c>
      <c r="B117" s="64" t="s">
        <v>279</v>
      </c>
      <c r="C117" s="64" t="s">
        <v>461</v>
      </c>
      <c r="D117" s="64" t="s">
        <v>281</v>
      </c>
      <c r="E117" s="67" t="s">
        <v>379</v>
      </c>
      <c r="F117" s="40"/>
      <c r="G117" s="40"/>
      <c r="H117" s="40"/>
      <c r="I117" s="40"/>
      <c r="J117" s="40"/>
      <c r="K117" s="40"/>
      <c r="L117" s="40"/>
      <c r="M117" s="40"/>
      <c r="N117" s="40"/>
    </row>
    <row r="118" spans="1:14" x14ac:dyDescent="0.35">
      <c r="A118" s="5" t="s">
        <v>5</v>
      </c>
      <c r="B118" s="64" t="s">
        <v>279</v>
      </c>
      <c r="C118" s="64" t="s">
        <v>461</v>
      </c>
      <c r="D118" s="64" t="s">
        <v>282</v>
      </c>
      <c r="E118" s="67" t="s">
        <v>378</v>
      </c>
      <c r="F118" s="40"/>
      <c r="G118" s="40"/>
      <c r="H118" s="40"/>
      <c r="I118" s="40"/>
      <c r="J118" s="40"/>
      <c r="K118" s="40"/>
      <c r="L118" s="40"/>
      <c r="M118" s="40"/>
      <c r="N118" s="40"/>
    </row>
    <row r="119" spans="1:14" x14ac:dyDescent="0.35">
      <c r="A119" s="5" t="s">
        <v>5</v>
      </c>
      <c r="B119" s="64" t="s">
        <v>279</v>
      </c>
      <c r="C119" s="64" t="s">
        <v>461</v>
      </c>
      <c r="D119" s="64" t="s">
        <v>20</v>
      </c>
      <c r="E119" s="67" t="s">
        <v>299</v>
      </c>
      <c r="F119" s="40"/>
      <c r="G119" s="40"/>
      <c r="H119" s="40"/>
      <c r="I119" s="40"/>
      <c r="J119" s="40"/>
      <c r="K119" s="40"/>
      <c r="L119" s="40"/>
      <c r="M119" s="40"/>
      <c r="N119" s="40"/>
    </row>
    <row r="120" spans="1:14" x14ac:dyDescent="0.35">
      <c r="A120" s="5" t="s">
        <v>5</v>
      </c>
      <c r="B120" s="64" t="s">
        <v>279</v>
      </c>
      <c r="C120" s="64" t="s">
        <v>462</v>
      </c>
      <c r="D120" s="64" t="s">
        <v>145</v>
      </c>
      <c r="E120" s="67" t="s">
        <v>377</v>
      </c>
      <c r="F120" s="40"/>
      <c r="G120" s="40"/>
      <c r="H120" s="40"/>
      <c r="I120" s="40"/>
      <c r="J120" s="40"/>
      <c r="K120" s="40"/>
      <c r="L120" s="40"/>
      <c r="M120" s="40"/>
      <c r="N120" s="40"/>
    </row>
    <row r="121" spans="1:14" x14ac:dyDescent="0.35">
      <c r="A121" s="5" t="s">
        <v>5</v>
      </c>
      <c r="B121" s="64" t="s">
        <v>279</v>
      </c>
      <c r="C121" s="64" t="s">
        <v>462</v>
      </c>
      <c r="D121" s="64" t="s">
        <v>283</v>
      </c>
      <c r="E121" s="65" t="s">
        <v>399</v>
      </c>
      <c r="F121" s="40"/>
      <c r="G121" s="40"/>
      <c r="H121" s="40"/>
      <c r="I121" s="40"/>
      <c r="J121" s="40"/>
      <c r="K121" s="40"/>
      <c r="L121" s="40"/>
      <c r="M121" s="40"/>
      <c r="N121" s="40"/>
    </row>
    <row r="122" spans="1:14" x14ac:dyDescent="0.35">
      <c r="A122" s="5" t="s">
        <v>5</v>
      </c>
      <c r="B122" s="64" t="s">
        <v>279</v>
      </c>
      <c r="C122" s="64" t="s">
        <v>462</v>
      </c>
      <c r="D122" s="64" t="s">
        <v>146</v>
      </c>
      <c r="E122" s="67" t="s">
        <v>375</v>
      </c>
      <c r="F122" s="40"/>
      <c r="G122" s="40"/>
      <c r="H122" s="40"/>
      <c r="I122" s="40"/>
      <c r="J122" s="40"/>
      <c r="K122" s="40"/>
      <c r="L122" s="40"/>
      <c r="M122" s="40"/>
      <c r="N122" s="40"/>
    </row>
    <row r="123" spans="1:14" x14ac:dyDescent="0.35">
      <c r="A123" s="5" t="s">
        <v>5</v>
      </c>
      <c r="B123" s="64" t="s">
        <v>279</v>
      </c>
      <c r="C123" s="64" t="s">
        <v>462</v>
      </c>
      <c r="D123" s="64" t="s">
        <v>389</v>
      </c>
      <c r="E123" s="67" t="s">
        <v>374</v>
      </c>
      <c r="F123" s="40"/>
      <c r="G123" s="40"/>
      <c r="H123" s="40"/>
      <c r="I123" s="40"/>
      <c r="J123" s="40"/>
      <c r="K123" s="40"/>
      <c r="L123" s="40"/>
      <c r="M123" s="40"/>
      <c r="N123" s="40"/>
    </row>
    <row r="124" spans="1:14" x14ac:dyDescent="0.35">
      <c r="A124" s="5" t="s">
        <v>5</v>
      </c>
      <c r="B124" s="64" t="s">
        <v>279</v>
      </c>
      <c r="C124" s="66" t="s">
        <v>465</v>
      </c>
      <c r="D124" s="65" t="s">
        <v>399</v>
      </c>
      <c r="E124" s="67" t="s">
        <v>450</v>
      </c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x14ac:dyDescent="0.35">
      <c r="A125" s="5" t="s">
        <v>5</v>
      </c>
      <c r="B125" s="64" t="s">
        <v>279</v>
      </c>
      <c r="C125" s="66" t="s">
        <v>465</v>
      </c>
      <c r="D125" s="64" t="s">
        <v>284</v>
      </c>
      <c r="E125" s="67" t="s">
        <v>301</v>
      </c>
      <c r="F125" s="40"/>
      <c r="G125" s="40"/>
      <c r="H125" s="40"/>
      <c r="I125" s="40"/>
      <c r="J125" s="40"/>
      <c r="K125" s="40"/>
      <c r="L125" s="40"/>
      <c r="M125" s="40"/>
      <c r="N125" s="40"/>
    </row>
    <row r="126" spans="1:14" x14ac:dyDescent="0.35">
      <c r="A126" s="5" t="s">
        <v>5</v>
      </c>
      <c r="B126" s="64" t="s">
        <v>279</v>
      </c>
      <c r="C126" s="66" t="s">
        <v>465</v>
      </c>
      <c r="D126" s="64" t="s">
        <v>23</v>
      </c>
      <c r="E126" s="65" t="s">
        <v>399</v>
      </c>
      <c r="F126" s="40"/>
      <c r="G126" s="40"/>
      <c r="H126" s="40"/>
      <c r="I126" s="40"/>
      <c r="J126" s="40"/>
      <c r="K126" s="40"/>
      <c r="L126" s="40"/>
      <c r="M126" s="40"/>
      <c r="N126" s="40"/>
    </row>
    <row r="127" spans="1:14" x14ac:dyDescent="0.35">
      <c r="A127" s="5" t="s">
        <v>5</v>
      </c>
      <c r="B127" s="64" t="s">
        <v>279</v>
      </c>
      <c r="C127" s="66" t="s">
        <v>463</v>
      </c>
      <c r="D127" s="65" t="s">
        <v>399</v>
      </c>
      <c r="E127" s="67" t="s">
        <v>451</v>
      </c>
      <c r="F127" s="41"/>
      <c r="G127" s="40"/>
      <c r="H127" s="40"/>
      <c r="I127" s="40"/>
      <c r="J127" s="40"/>
      <c r="K127" s="40"/>
      <c r="L127" s="40"/>
      <c r="M127" s="40"/>
      <c r="N127" s="40"/>
    </row>
    <row r="128" spans="1:14" x14ac:dyDescent="0.35">
      <c r="A128" s="5" t="s">
        <v>5</v>
      </c>
      <c r="B128" s="64" t="s">
        <v>279</v>
      </c>
      <c r="C128" s="66" t="s">
        <v>463</v>
      </c>
      <c r="D128" s="65" t="s">
        <v>399</v>
      </c>
      <c r="E128" s="67" t="s">
        <v>452</v>
      </c>
      <c r="F128" s="41"/>
      <c r="G128" s="40"/>
      <c r="H128" s="40"/>
      <c r="I128" s="40"/>
      <c r="J128" s="40"/>
      <c r="K128" s="40"/>
      <c r="L128" s="40"/>
      <c r="M128" s="40"/>
      <c r="N128" s="40"/>
    </row>
    <row r="129" spans="1:14" x14ac:dyDescent="0.35">
      <c r="A129" s="5" t="s">
        <v>5</v>
      </c>
      <c r="B129" s="64" t="s">
        <v>279</v>
      </c>
      <c r="C129" s="66" t="s">
        <v>463</v>
      </c>
      <c r="D129" s="65" t="s">
        <v>399</v>
      </c>
      <c r="E129" s="67" t="s">
        <v>346</v>
      </c>
      <c r="F129" s="41"/>
      <c r="G129" s="40"/>
      <c r="H129" s="40"/>
      <c r="I129" s="40"/>
      <c r="J129" s="40"/>
      <c r="K129" s="40"/>
      <c r="L129" s="40"/>
      <c r="M129" s="40"/>
      <c r="N129" s="40"/>
    </row>
    <row r="130" spans="1:14" x14ac:dyDescent="0.35">
      <c r="A130" s="5" t="s">
        <v>5</v>
      </c>
      <c r="B130" s="64" t="s">
        <v>279</v>
      </c>
      <c r="C130" s="66" t="s">
        <v>463</v>
      </c>
      <c r="D130" s="65" t="s">
        <v>399</v>
      </c>
      <c r="E130" s="67" t="s">
        <v>453</v>
      </c>
      <c r="F130" s="41"/>
      <c r="G130" s="40"/>
      <c r="H130" s="40"/>
      <c r="I130" s="40"/>
      <c r="J130" s="40"/>
      <c r="K130" s="40"/>
      <c r="L130" s="40"/>
      <c r="M130" s="40"/>
      <c r="N130" s="40"/>
    </row>
    <row r="131" spans="1:14" x14ac:dyDescent="0.35">
      <c r="A131" s="5" t="s">
        <v>5</v>
      </c>
      <c r="B131" s="64" t="s">
        <v>279</v>
      </c>
      <c r="C131" s="66" t="s">
        <v>463</v>
      </c>
      <c r="D131" s="64" t="s">
        <v>150</v>
      </c>
      <c r="E131" s="65" t="s">
        <v>399</v>
      </c>
      <c r="F131" s="40"/>
      <c r="G131" s="40"/>
      <c r="H131" s="40"/>
      <c r="I131" s="40"/>
      <c r="J131" s="40"/>
      <c r="K131" s="40"/>
      <c r="L131" s="40"/>
      <c r="M131" s="40"/>
      <c r="N131" s="40"/>
    </row>
    <row r="132" spans="1:14" x14ac:dyDescent="0.35">
      <c r="A132" s="5" t="s">
        <v>5</v>
      </c>
      <c r="B132" s="64" t="s">
        <v>279</v>
      </c>
      <c r="C132" s="66" t="s">
        <v>463</v>
      </c>
      <c r="D132" s="64" t="s">
        <v>285</v>
      </c>
      <c r="E132" s="67" t="s">
        <v>350</v>
      </c>
      <c r="F132" s="40"/>
      <c r="G132" s="40"/>
      <c r="H132" s="40"/>
      <c r="I132" s="40"/>
      <c r="J132" s="40"/>
      <c r="K132" s="40"/>
      <c r="L132" s="40"/>
      <c r="M132" s="40"/>
      <c r="N132" s="40"/>
    </row>
    <row r="133" spans="1:14" x14ac:dyDescent="0.35">
      <c r="A133" s="5" t="s">
        <v>5</v>
      </c>
      <c r="B133" s="64" t="s">
        <v>279</v>
      </c>
      <c r="C133" s="66" t="s">
        <v>463</v>
      </c>
      <c r="D133" s="64" t="s">
        <v>367</v>
      </c>
      <c r="E133" s="67" t="s">
        <v>329</v>
      </c>
      <c r="F133" s="40"/>
      <c r="G133" s="40"/>
      <c r="H133" s="40"/>
      <c r="I133" s="40"/>
      <c r="J133" s="40"/>
      <c r="K133" s="40"/>
      <c r="L133" s="40"/>
      <c r="M133" s="40"/>
      <c r="N133" s="40"/>
    </row>
    <row r="134" spans="1:14" x14ac:dyDescent="0.35">
      <c r="A134" s="5" t="s">
        <v>5</v>
      </c>
      <c r="B134" s="64" t="s">
        <v>279</v>
      </c>
      <c r="C134" s="64" t="s">
        <v>466</v>
      </c>
      <c r="D134" s="64" t="s">
        <v>25</v>
      </c>
      <c r="E134" s="65" t="s">
        <v>399</v>
      </c>
      <c r="F134" s="40"/>
      <c r="G134" s="40"/>
      <c r="H134" s="40"/>
      <c r="I134" s="40"/>
      <c r="J134" s="40"/>
      <c r="K134" s="40"/>
      <c r="L134" s="40"/>
      <c r="M134" s="40"/>
      <c r="N134" s="40"/>
    </row>
    <row r="135" spans="1:14" x14ac:dyDescent="0.35">
      <c r="A135" s="5" t="s">
        <v>5</v>
      </c>
      <c r="B135" s="64" t="s">
        <v>279</v>
      </c>
      <c r="C135" s="64" t="s">
        <v>466</v>
      </c>
      <c r="D135" s="65" t="s">
        <v>399</v>
      </c>
      <c r="E135" s="67" t="s">
        <v>351</v>
      </c>
      <c r="F135" s="41"/>
      <c r="G135" s="40"/>
      <c r="H135" s="40"/>
      <c r="I135" s="40"/>
      <c r="J135" s="40"/>
      <c r="K135" s="40"/>
      <c r="L135" s="40"/>
      <c r="M135" s="40"/>
      <c r="N135" s="40"/>
    </row>
    <row r="136" spans="1:14" x14ac:dyDescent="0.35">
      <c r="A136" s="5" t="s">
        <v>5</v>
      </c>
      <c r="B136" s="64" t="s">
        <v>279</v>
      </c>
      <c r="C136" s="64" t="s">
        <v>470</v>
      </c>
      <c r="D136" s="64" t="s">
        <v>157</v>
      </c>
      <c r="E136" s="67" t="s">
        <v>352</v>
      </c>
      <c r="F136" s="40"/>
      <c r="G136" s="40"/>
      <c r="H136" s="40"/>
      <c r="I136" s="40"/>
      <c r="J136" s="40"/>
      <c r="K136" s="40"/>
      <c r="L136" s="40"/>
      <c r="M136" s="40"/>
      <c r="N136" s="40"/>
    </row>
    <row r="137" spans="1:14" x14ac:dyDescent="0.35">
      <c r="A137" s="5" t="s">
        <v>5</v>
      </c>
      <c r="B137" s="64" t="s">
        <v>279</v>
      </c>
      <c r="C137" s="64" t="s">
        <v>470</v>
      </c>
      <c r="D137" s="64" t="s">
        <v>287</v>
      </c>
      <c r="E137" s="67" t="s">
        <v>454</v>
      </c>
      <c r="F137" s="40"/>
      <c r="G137" s="40"/>
      <c r="H137" s="40"/>
      <c r="I137" s="40"/>
      <c r="J137" s="40"/>
      <c r="K137" s="40"/>
      <c r="L137" s="40"/>
      <c r="M137" s="40"/>
      <c r="N137" s="40"/>
    </row>
    <row r="138" spans="1:14" x14ac:dyDescent="0.35">
      <c r="A138" s="5" t="s">
        <v>5</v>
      </c>
      <c r="B138" s="64" t="s">
        <v>279</v>
      </c>
      <c r="C138" s="64" t="s">
        <v>467</v>
      </c>
      <c r="D138" s="64" t="s">
        <v>28</v>
      </c>
      <c r="E138" s="67" t="s">
        <v>311</v>
      </c>
      <c r="F138" s="40"/>
      <c r="G138" s="40"/>
      <c r="H138" s="40"/>
      <c r="I138" s="40"/>
      <c r="J138" s="40"/>
      <c r="K138" s="40"/>
      <c r="L138" s="40"/>
      <c r="M138" s="40"/>
      <c r="N138" s="40"/>
    </row>
    <row r="139" spans="1:14" x14ac:dyDescent="0.35">
      <c r="A139" s="5" t="s">
        <v>5</v>
      </c>
      <c r="B139" s="64" t="s">
        <v>279</v>
      </c>
      <c r="C139" s="64" t="s">
        <v>467</v>
      </c>
      <c r="D139" s="64" t="s">
        <v>29</v>
      </c>
      <c r="E139" s="69" t="s">
        <v>399</v>
      </c>
      <c r="F139" s="40"/>
      <c r="G139" s="40"/>
      <c r="H139" s="40"/>
      <c r="I139" s="40"/>
      <c r="J139" s="40"/>
      <c r="K139" s="40"/>
      <c r="L139" s="40"/>
      <c r="M139" s="40"/>
      <c r="N139" s="40"/>
    </row>
    <row r="140" spans="1:14" x14ac:dyDescent="0.35">
      <c r="A140" s="5" t="s">
        <v>5</v>
      </c>
      <c r="B140" s="64" t="s">
        <v>279</v>
      </c>
      <c r="C140" s="64" t="s">
        <v>471</v>
      </c>
      <c r="D140" s="64" t="s">
        <v>36</v>
      </c>
      <c r="E140" s="69" t="s">
        <v>399</v>
      </c>
      <c r="F140" s="41"/>
      <c r="G140" s="40"/>
      <c r="H140" s="40"/>
      <c r="I140" s="40"/>
      <c r="J140" s="40"/>
      <c r="K140" s="40"/>
      <c r="L140" s="40"/>
      <c r="M140" s="40"/>
      <c r="N140" s="40"/>
    </row>
    <row r="141" spans="1:14" x14ac:dyDescent="0.35">
      <c r="A141" s="5" t="s">
        <v>5</v>
      </c>
      <c r="B141" s="64" t="s">
        <v>279</v>
      </c>
      <c r="C141" s="64" t="s">
        <v>471</v>
      </c>
      <c r="D141" s="64" t="s">
        <v>161</v>
      </c>
      <c r="E141" s="67" t="s">
        <v>405</v>
      </c>
      <c r="F141" s="41"/>
      <c r="G141" s="40"/>
      <c r="H141" s="40"/>
      <c r="I141" s="40"/>
      <c r="J141" s="40"/>
      <c r="K141" s="40"/>
      <c r="L141" s="40"/>
      <c r="M141" s="40"/>
      <c r="N141" s="40"/>
    </row>
    <row r="142" spans="1:14" x14ac:dyDescent="0.35">
      <c r="A142" s="5" t="s">
        <v>5</v>
      </c>
      <c r="B142" s="64" t="s">
        <v>279</v>
      </c>
      <c r="C142" s="64" t="s">
        <v>471</v>
      </c>
      <c r="D142" s="64" t="s">
        <v>288</v>
      </c>
      <c r="E142" s="67" t="s">
        <v>333</v>
      </c>
      <c r="F142" s="40"/>
      <c r="G142" s="40"/>
      <c r="H142" s="40"/>
      <c r="I142" s="40"/>
      <c r="J142" s="40"/>
      <c r="K142" s="40"/>
      <c r="L142" s="40"/>
      <c r="M142" s="40"/>
      <c r="N142" s="40"/>
    </row>
    <row r="143" spans="1:14" x14ac:dyDescent="0.35">
      <c r="A143" s="5" t="s">
        <v>5</v>
      </c>
      <c r="B143" s="64" t="s">
        <v>279</v>
      </c>
      <c r="C143" s="64" t="s">
        <v>472</v>
      </c>
      <c r="D143" s="64" t="s">
        <v>81</v>
      </c>
      <c r="E143" s="69" t="s">
        <v>399</v>
      </c>
      <c r="F143" s="41"/>
      <c r="G143" s="40"/>
      <c r="H143" s="40"/>
      <c r="I143" s="40"/>
      <c r="J143" s="40"/>
      <c r="K143" s="40"/>
      <c r="L143" s="40"/>
      <c r="M143" s="40"/>
      <c r="N143" s="40"/>
    </row>
    <row r="144" spans="1:14" x14ac:dyDescent="0.35">
      <c r="A144" s="5" t="s">
        <v>5</v>
      </c>
      <c r="B144" s="64" t="s">
        <v>279</v>
      </c>
      <c r="C144" s="64" t="s">
        <v>472</v>
      </c>
      <c r="D144" s="64" t="s">
        <v>359</v>
      </c>
      <c r="E144" s="69" t="s">
        <v>399</v>
      </c>
      <c r="F144" s="40"/>
      <c r="G144" s="40"/>
      <c r="H144" s="40"/>
      <c r="I144" s="40"/>
      <c r="J144" s="40"/>
      <c r="K144" s="40"/>
      <c r="L144" s="40"/>
      <c r="M144" s="40"/>
      <c r="N144" s="40"/>
    </row>
    <row r="145" spans="1:14" x14ac:dyDescent="0.35">
      <c r="A145" s="5" t="s">
        <v>5</v>
      </c>
      <c r="B145" s="64" t="s">
        <v>455</v>
      </c>
      <c r="C145" s="64" t="s">
        <v>460</v>
      </c>
      <c r="D145" s="64" t="s">
        <v>239</v>
      </c>
      <c r="E145" s="67" t="s">
        <v>443</v>
      </c>
      <c r="G145" s="40"/>
      <c r="H145" s="40"/>
      <c r="I145" s="40"/>
      <c r="J145" s="40"/>
      <c r="K145" s="40"/>
      <c r="L145" s="40"/>
      <c r="M145" s="40"/>
      <c r="N145" s="40"/>
    </row>
    <row r="146" spans="1:14" x14ac:dyDescent="0.35">
      <c r="A146" s="5" t="s">
        <v>5</v>
      </c>
      <c r="B146" s="64" t="s">
        <v>455</v>
      </c>
      <c r="C146" s="64" t="s">
        <v>460</v>
      </c>
      <c r="D146" s="64" t="s">
        <v>314</v>
      </c>
      <c r="E146" s="67" t="s">
        <v>444</v>
      </c>
      <c r="G146" s="40"/>
      <c r="H146" s="40"/>
      <c r="I146" s="40"/>
      <c r="J146" s="40"/>
      <c r="K146" s="40"/>
      <c r="L146" s="40"/>
      <c r="M146" s="40"/>
      <c r="N146" s="40"/>
    </row>
    <row r="147" spans="1:14" x14ac:dyDescent="0.35">
      <c r="A147" s="5" t="s">
        <v>5</v>
      </c>
      <c r="B147" s="64" t="s">
        <v>455</v>
      </c>
      <c r="C147" s="64" t="s">
        <v>461</v>
      </c>
      <c r="D147" s="64" t="s">
        <v>18</v>
      </c>
      <c r="E147" s="67" t="s">
        <v>445</v>
      </c>
    </row>
    <row r="148" spans="1:14" x14ac:dyDescent="0.35">
      <c r="A148" s="5" t="s">
        <v>5</v>
      </c>
      <c r="B148" s="64" t="s">
        <v>455</v>
      </c>
      <c r="C148" s="64" t="s">
        <v>461</v>
      </c>
      <c r="D148" s="64" t="s">
        <v>141</v>
      </c>
      <c r="E148" s="67" t="s">
        <v>446</v>
      </c>
    </row>
    <row r="149" spans="1:14" x14ac:dyDescent="0.35">
      <c r="A149" s="5" t="s">
        <v>5</v>
      </c>
      <c r="B149" s="64" t="s">
        <v>455</v>
      </c>
      <c r="C149" s="64" t="s">
        <v>461</v>
      </c>
      <c r="D149" s="64" t="s">
        <v>142</v>
      </c>
      <c r="E149" s="67" t="s">
        <v>447</v>
      </c>
    </row>
    <row r="150" spans="1:14" x14ac:dyDescent="0.35">
      <c r="A150" s="5" t="s">
        <v>5</v>
      </c>
      <c r="B150" s="64" t="s">
        <v>455</v>
      </c>
      <c r="C150" s="64" t="s">
        <v>461</v>
      </c>
      <c r="D150" s="69" t="s">
        <v>399</v>
      </c>
      <c r="E150" s="67" t="s">
        <v>448</v>
      </c>
    </row>
    <row r="151" spans="1:14" x14ac:dyDescent="0.35">
      <c r="A151" s="5" t="s">
        <v>5</v>
      </c>
      <c r="B151" s="64" t="s">
        <v>455</v>
      </c>
      <c r="C151" s="64" t="s">
        <v>461</v>
      </c>
      <c r="D151" s="64" t="s">
        <v>19</v>
      </c>
      <c r="E151" s="67" t="s">
        <v>449</v>
      </c>
    </row>
    <row r="152" spans="1:14" x14ac:dyDescent="0.35">
      <c r="A152" s="5" t="s">
        <v>5</v>
      </c>
      <c r="B152" s="64" t="s">
        <v>455</v>
      </c>
      <c r="C152" s="66" t="s">
        <v>465</v>
      </c>
      <c r="D152" s="64" t="s">
        <v>315</v>
      </c>
      <c r="E152" s="67" t="s">
        <v>450</v>
      </c>
    </row>
    <row r="153" spans="1:14" x14ac:dyDescent="0.35">
      <c r="A153" s="5" t="s">
        <v>5</v>
      </c>
      <c r="B153" s="64" t="s">
        <v>455</v>
      </c>
      <c r="C153" s="66" t="s">
        <v>463</v>
      </c>
      <c r="D153" s="64" t="s">
        <v>148</v>
      </c>
      <c r="E153" s="67" t="s">
        <v>451</v>
      </c>
    </row>
    <row r="154" spans="1:14" x14ac:dyDescent="0.35">
      <c r="A154" s="5" t="s">
        <v>5</v>
      </c>
      <c r="B154" s="64" t="s">
        <v>455</v>
      </c>
      <c r="C154" s="66" t="s">
        <v>463</v>
      </c>
      <c r="D154" s="64" t="s">
        <v>149</v>
      </c>
      <c r="E154" s="69" t="s">
        <v>399</v>
      </c>
    </row>
    <row r="155" spans="1:14" x14ac:dyDescent="0.35">
      <c r="A155" s="5" t="s">
        <v>5</v>
      </c>
      <c r="B155" s="64" t="s">
        <v>455</v>
      </c>
      <c r="C155" s="66" t="s">
        <v>463</v>
      </c>
      <c r="D155" s="64" t="s">
        <v>316</v>
      </c>
      <c r="E155" s="69" t="s">
        <v>399</v>
      </c>
    </row>
    <row r="156" spans="1:14" x14ac:dyDescent="0.35">
      <c r="A156" s="5" t="s">
        <v>5</v>
      </c>
      <c r="B156" s="64" t="s">
        <v>455</v>
      </c>
      <c r="C156" s="66" t="s">
        <v>463</v>
      </c>
      <c r="D156" s="64" t="s">
        <v>285</v>
      </c>
      <c r="E156" s="69" t="s">
        <v>399</v>
      </c>
    </row>
    <row r="157" spans="1:14" x14ac:dyDescent="0.35">
      <c r="A157" s="5" t="s">
        <v>5</v>
      </c>
      <c r="B157" s="64" t="s">
        <v>455</v>
      </c>
      <c r="C157" s="66" t="s">
        <v>463</v>
      </c>
      <c r="D157" s="64" t="s">
        <v>286</v>
      </c>
      <c r="E157" s="69" t="s">
        <v>399</v>
      </c>
    </row>
    <row r="158" spans="1:14" x14ac:dyDescent="0.35">
      <c r="A158" s="5" t="s">
        <v>5</v>
      </c>
      <c r="B158" s="64" t="s">
        <v>455</v>
      </c>
      <c r="C158" s="64" t="s">
        <v>466</v>
      </c>
      <c r="D158" s="64" t="s">
        <v>155</v>
      </c>
      <c r="E158" s="69" t="s">
        <v>399</v>
      </c>
    </row>
    <row r="159" spans="1:14" x14ac:dyDescent="0.35">
      <c r="A159" s="5" t="s">
        <v>5</v>
      </c>
      <c r="B159" s="64" t="s">
        <v>455</v>
      </c>
      <c r="C159" s="64" t="s">
        <v>470</v>
      </c>
      <c r="D159" s="64" t="s">
        <v>287</v>
      </c>
      <c r="E159" s="69" t="s">
        <v>399</v>
      </c>
    </row>
    <row r="160" spans="1:14" x14ac:dyDescent="0.35">
      <c r="A160" s="5" t="s">
        <v>5</v>
      </c>
      <c r="B160" s="64" t="s">
        <v>455</v>
      </c>
      <c r="C160" s="64" t="s">
        <v>467</v>
      </c>
      <c r="D160" s="64" t="s">
        <v>28</v>
      </c>
      <c r="E160" s="69" t="s">
        <v>399</v>
      </c>
    </row>
    <row r="161" spans="1:5" x14ac:dyDescent="0.35">
      <c r="A161" s="5" t="s">
        <v>5</v>
      </c>
      <c r="B161" s="64" t="s">
        <v>456</v>
      </c>
      <c r="C161" s="64" t="s">
        <v>474</v>
      </c>
      <c r="D161" s="64" t="s">
        <v>136</v>
      </c>
      <c r="E161" s="70" t="s">
        <v>479</v>
      </c>
    </row>
    <row r="162" spans="1:5" x14ac:dyDescent="0.35">
      <c r="A162" s="5" t="s">
        <v>5</v>
      </c>
      <c r="B162" s="64" t="s">
        <v>456</v>
      </c>
      <c r="C162" s="64" t="s">
        <v>474</v>
      </c>
      <c r="D162" s="64" t="s">
        <v>237</v>
      </c>
      <c r="E162" s="70" t="s">
        <v>480</v>
      </c>
    </row>
    <row r="163" spans="1:5" x14ac:dyDescent="0.35">
      <c r="A163" s="5" t="s">
        <v>5</v>
      </c>
      <c r="B163" s="64" t="s">
        <v>456</v>
      </c>
      <c r="C163" s="64" t="s">
        <v>474</v>
      </c>
      <c r="D163" s="66" t="s">
        <v>280</v>
      </c>
      <c r="E163" s="70" t="s">
        <v>481</v>
      </c>
    </row>
    <row r="164" spans="1:5" x14ac:dyDescent="0.35">
      <c r="A164" s="5" t="s">
        <v>5</v>
      </c>
      <c r="B164" s="64" t="s">
        <v>456</v>
      </c>
      <c r="C164" s="64" t="s">
        <v>474</v>
      </c>
      <c r="D164" s="66" t="s">
        <v>391</v>
      </c>
      <c r="E164" s="70" t="s">
        <v>482</v>
      </c>
    </row>
    <row r="165" spans="1:5" x14ac:dyDescent="0.35">
      <c r="A165" s="5" t="s">
        <v>5</v>
      </c>
      <c r="B165" s="64" t="s">
        <v>456</v>
      </c>
      <c r="C165" s="64" t="s">
        <v>474</v>
      </c>
      <c r="D165" s="66" t="s">
        <v>238</v>
      </c>
      <c r="E165" s="70" t="s">
        <v>483</v>
      </c>
    </row>
    <row r="166" spans="1:5" x14ac:dyDescent="0.35">
      <c r="A166" s="5" t="s">
        <v>5</v>
      </c>
      <c r="B166" s="67" t="s">
        <v>456</v>
      </c>
      <c r="C166" s="64" t="s">
        <v>460</v>
      </c>
      <c r="D166" s="64" t="s">
        <v>484</v>
      </c>
      <c r="E166" s="64" t="s">
        <v>486</v>
      </c>
    </row>
    <row r="167" spans="1:5" x14ac:dyDescent="0.35">
      <c r="A167" s="5" t="s">
        <v>5</v>
      </c>
      <c r="B167" s="67" t="s">
        <v>456</v>
      </c>
      <c r="C167" s="64" t="s">
        <v>460</v>
      </c>
      <c r="D167" s="64" t="s">
        <v>485</v>
      </c>
      <c r="E167" s="64" t="s">
        <v>487</v>
      </c>
    </row>
    <row r="168" spans="1:5" x14ac:dyDescent="0.35">
      <c r="A168" s="5" t="s">
        <v>5</v>
      </c>
      <c r="B168" s="67" t="s">
        <v>456</v>
      </c>
      <c r="C168" s="64" t="s">
        <v>460</v>
      </c>
      <c r="D168" s="64" t="s">
        <v>488</v>
      </c>
      <c r="E168" s="64" t="s">
        <v>489</v>
      </c>
    </row>
    <row r="169" spans="1:5" x14ac:dyDescent="0.35">
      <c r="A169" s="5" t="s">
        <v>5</v>
      </c>
      <c r="B169" s="67" t="s">
        <v>456</v>
      </c>
      <c r="C169" s="67" t="s">
        <v>460</v>
      </c>
      <c r="D169" s="67" t="s">
        <v>6</v>
      </c>
      <c r="E169" s="67" t="s">
        <v>490</v>
      </c>
    </row>
    <row r="170" spans="1:5" x14ac:dyDescent="0.35">
      <c r="A170" s="5" t="s">
        <v>5</v>
      </c>
      <c r="B170" s="67" t="s">
        <v>456</v>
      </c>
      <c r="C170" s="64" t="s">
        <v>460</v>
      </c>
      <c r="D170" s="64" t="s">
        <v>491</v>
      </c>
      <c r="E170" s="64" t="s">
        <v>492</v>
      </c>
    </row>
    <row r="171" spans="1:5" x14ac:dyDescent="0.35">
      <c r="A171" s="5" t="s">
        <v>5</v>
      </c>
      <c r="B171" s="67" t="s">
        <v>456</v>
      </c>
      <c r="C171" s="64" t="s">
        <v>460</v>
      </c>
      <c r="D171" s="64" t="s">
        <v>139</v>
      </c>
      <c r="E171" s="64" t="s">
        <v>493</v>
      </c>
    </row>
    <row r="172" spans="1:5" x14ac:dyDescent="0.35">
      <c r="A172" s="5" t="s">
        <v>5</v>
      </c>
      <c r="B172" s="67" t="s">
        <v>456</v>
      </c>
      <c r="C172" s="64" t="s">
        <v>460</v>
      </c>
      <c r="D172" s="64" t="s">
        <v>494</v>
      </c>
      <c r="E172" s="64" t="s">
        <v>495</v>
      </c>
    </row>
    <row r="173" spans="1:5" x14ac:dyDescent="0.35">
      <c r="A173" s="5" t="s">
        <v>5</v>
      </c>
      <c r="B173" s="67" t="s">
        <v>456</v>
      </c>
      <c r="C173" s="64" t="s">
        <v>460</v>
      </c>
      <c r="D173" s="64" t="s">
        <v>496</v>
      </c>
      <c r="E173" s="64" t="s">
        <v>497</v>
      </c>
    </row>
    <row r="174" spans="1:5" x14ac:dyDescent="0.35">
      <c r="A174" s="5" t="s">
        <v>5</v>
      </c>
      <c r="B174" s="67" t="s">
        <v>456</v>
      </c>
      <c r="C174" s="64" t="s">
        <v>460</v>
      </c>
      <c r="D174" s="64" t="s">
        <v>498</v>
      </c>
      <c r="E174" s="64" t="s">
        <v>499</v>
      </c>
    </row>
    <row r="175" spans="1:5" x14ac:dyDescent="0.35">
      <c r="A175" s="5" t="s">
        <v>5</v>
      </c>
      <c r="B175" s="64" t="s">
        <v>456</v>
      </c>
      <c r="C175" s="64" t="s">
        <v>461</v>
      </c>
      <c r="D175" s="64" t="s">
        <v>18</v>
      </c>
      <c r="E175" s="64" t="s">
        <v>500</v>
      </c>
    </row>
    <row r="176" spans="1:5" x14ac:dyDescent="0.35">
      <c r="A176" s="5" t="s">
        <v>5</v>
      </c>
      <c r="B176" s="64" t="s">
        <v>456</v>
      </c>
      <c r="C176" s="64" t="s">
        <v>461</v>
      </c>
      <c r="D176" s="64" t="s">
        <v>141</v>
      </c>
      <c r="E176" s="64" t="s">
        <v>501</v>
      </c>
    </row>
    <row r="177" spans="1:5" x14ac:dyDescent="0.35">
      <c r="A177" s="5" t="s">
        <v>5</v>
      </c>
      <c r="B177" s="64" t="s">
        <v>456</v>
      </c>
      <c r="C177" s="64" t="s">
        <v>461</v>
      </c>
      <c r="D177" s="64" t="s">
        <v>502</v>
      </c>
      <c r="E177" s="64" t="s">
        <v>503</v>
      </c>
    </row>
    <row r="178" spans="1:5" x14ac:dyDescent="0.35">
      <c r="A178" s="5" t="s">
        <v>5</v>
      </c>
      <c r="B178" s="64" t="s">
        <v>456</v>
      </c>
      <c r="C178" s="64" t="s">
        <v>461</v>
      </c>
      <c r="D178" s="64" t="s">
        <v>390</v>
      </c>
      <c r="E178" s="64" t="s">
        <v>504</v>
      </c>
    </row>
    <row r="179" spans="1:5" x14ac:dyDescent="0.35">
      <c r="A179" s="5" t="s">
        <v>5</v>
      </c>
      <c r="B179" s="64" t="s">
        <v>456</v>
      </c>
      <c r="C179" s="64" t="s">
        <v>461</v>
      </c>
      <c r="D179" s="64" t="s">
        <v>143</v>
      </c>
      <c r="E179" s="64" t="s">
        <v>505</v>
      </c>
    </row>
    <row r="180" spans="1:5" x14ac:dyDescent="0.35">
      <c r="A180" s="5" t="s">
        <v>5</v>
      </c>
      <c r="B180" s="64" t="s">
        <v>456</v>
      </c>
      <c r="C180" s="64" t="s">
        <v>461</v>
      </c>
      <c r="D180" s="64" t="s">
        <v>19</v>
      </c>
      <c r="E180" s="64" t="s">
        <v>506</v>
      </c>
    </row>
    <row r="181" spans="1:5" x14ac:dyDescent="0.35">
      <c r="A181" s="5" t="s">
        <v>5</v>
      </c>
      <c r="B181" s="64" t="s">
        <v>456</v>
      </c>
      <c r="C181" s="64" t="s">
        <v>461</v>
      </c>
      <c r="D181" s="64" t="s">
        <v>281</v>
      </c>
      <c r="E181" s="64" t="s">
        <v>507</v>
      </c>
    </row>
    <row r="182" spans="1:5" x14ac:dyDescent="0.35">
      <c r="A182" s="5" t="s">
        <v>5</v>
      </c>
      <c r="B182" s="64" t="s">
        <v>456</v>
      </c>
      <c r="C182" s="64" t="s">
        <v>461</v>
      </c>
      <c r="D182" s="64" t="s">
        <v>282</v>
      </c>
      <c r="E182" s="64" t="s">
        <v>508</v>
      </c>
    </row>
    <row r="183" spans="1:5" x14ac:dyDescent="0.35">
      <c r="A183" s="5" t="s">
        <v>5</v>
      </c>
      <c r="B183" s="64" t="s">
        <v>456</v>
      </c>
      <c r="C183" s="64" t="s">
        <v>461</v>
      </c>
      <c r="D183" s="64" t="s">
        <v>144</v>
      </c>
      <c r="E183" s="64" t="s">
        <v>510</v>
      </c>
    </row>
    <row r="184" spans="1:5" x14ac:dyDescent="0.35">
      <c r="A184" s="5" t="s">
        <v>5</v>
      </c>
      <c r="B184" s="64" t="s">
        <v>456</v>
      </c>
      <c r="C184" s="64" t="s">
        <v>461</v>
      </c>
      <c r="D184" s="64" t="s">
        <v>509</v>
      </c>
      <c r="E184" s="64" t="s">
        <v>511</v>
      </c>
    </row>
    <row r="185" spans="1:5" x14ac:dyDescent="0.35">
      <c r="A185" s="5" t="s">
        <v>5</v>
      </c>
      <c r="B185" s="64" t="s">
        <v>456</v>
      </c>
      <c r="C185" s="64" t="s">
        <v>462</v>
      </c>
      <c r="D185" s="64" t="s">
        <v>7</v>
      </c>
      <c r="E185" s="64" t="s">
        <v>8</v>
      </c>
    </row>
    <row r="186" spans="1:5" x14ac:dyDescent="0.35">
      <c r="A186" s="5" t="s">
        <v>5</v>
      </c>
      <c r="B186" s="64" t="s">
        <v>456</v>
      </c>
      <c r="C186" s="64" t="s">
        <v>464</v>
      </c>
      <c r="D186" s="64" t="s">
        <v>524</v>
      </c>
      <c r="E186" s="64" t="s">
        <v>512</v>
      </c>
    </row>
    <row r="187" spans="1:5" x14ac:dyDescent="0.35">
      <c r="A187" s="5" t="s">
        <v>5</v>
      </c>
      <c r="B187" s="64" t="s">
        <v>456</v>
      </c>
      <c r="C187" s="64" t="s">
        <v>464</v>
      </c>
      <c r="D187" s="64" t="s">
        <v>525</v>
      </c>
      <c r="E187" s="64" t="s">
        <v>513</v>
      </c>
    </row>
    <row r="188" spans="1:5" x14ac:dyDescent="0.35">
      <c r="A188" s="5" t="s">
        <v>5</v>
      </c>
      <c r="B188" s="64" t="s">
        <v>456</v>
      </c>
      <c r="C188" s="64" t="s">
        <v>464</v>
      </c>
      <c r="D188" s="64" t="s">
        <v>147</v>
      </c>
      <c r="E188" s="64" t="s">
        <v>514</v>
      </c>
    </row>
    <row r="189" spans="1:5" x14ac:dyDescent="0.35">
      <c r="A189" s="5" t="s">
        <v>5</v>
      </c>
      <c r="B189" s="64" t="s">
        <v>456</v>
      </c>
      <c r="C189" s="66" t="s">
        <v>465</v>
      </c>
      <c r="D189" s="64" t="s">
        <v>526</v>
      </c>
      <c r="E189" s="64" t="s">
        <v>515</v>
      </c>
    </row>
    <row r="190" spans="1:5" x14ac:dyDescent="0.35">
      <c r="A190" s="5" t="s">
        <v>5</v>
      </c>
      <c r="B190" s="64" t="s">
        <v>456</v>
      </c>
      <c r="C190" s="66" t="s">
        <v>465</v>
      </c>
      <c r="D190" s="64" t="s">
        <v>527</v>
      </c>
      <c r="E190" s="64" t="s">
        <v>516</v>
      </c>
    </row>
    <row r="191" spans="1:5" x14ac:dyDescent="0.35">
      <c r="A191" s="5" t="s">
        <v>5</v>
      </c>
      <c r="B191" s="64" t="s">
        <v>456</v>
      </c>
      <c r="C191" s="66" t="s">
        <v>465</v>
      </c>
      <c r="D191" s="64" t="s">
        <v>284</v>
      </c>
      <c r="E191" s="64" t="s">
        <v>517</v>
      </c>
    </row>
    <row r="192" spans="1:5" x14ac:dyDescent="0.35">
      <c r="A192" s="5" t="s">
        <v>5</v>
      </c>
      <c r="B192" s="64" t="s">
        <v>456</v>
      </c>
      <c r="C192" s="66" t="s">
        <v>465</v>
      </c>
      <c r="D192" s="64" t="s">
        <v>528</v>
      </c>
      <c r="E192" s="64" t="s">
        <v>518</v>
      </c>
    </row>
    <row r="193" spans="1:5" x14ac:dyDescent="0.35">
      <c r="A193" s="5" t="s">
        <v>5</v>
      </c>
      <c r="B193" s="64" t="s">
        <v>456</v>
      </c>
      <c r="C193" s="66" t="s">
        <v>465</v>
      </c>
      <c r="D193" s="64" t="s">
        <v>529</v>
      </c>
      <c r="E193" s="64" t="s">
        <v>519</v>
      </c>
    </row>
    <row r="194" spans="1:5" x14ac:dyDescent="0.35">
      <c r="A194" s="5" t="s">
        <v>5</v>
      </c>
      <c r="B194" s="64" t="s">
        <v>456</v>
      </c>
      <c r="C194" s="66" t="s">
        <v>465</v>
      </c>
      <c r="D194" s="64" t="s">
        <v>530</v>
      </c>
      <c r="E194" s="64" t="s">
        <v>520</v>
      </c>
    </row>
    <row r="195" spans="1:5" x14ac:dyDescent="0.35">
      <c r="A195" s="5" t="s">
        <v>5</v>
      </c>
      <c r="B195" s="64" t="s">
        <v>456</v>
      </c>
      <c r="C195" s="66" t="s">
        <v>465</v>
      </c>
      <c r="D195" s="64" t="s">
        <v>22</v>
      </c>
      <c r="E195" s="64" t="s">
        <v>521</v>
      </c>
    </row>
    <row r="196" spans="1:5" x14ac:dyDescent="0.35">
      <c r="A196" s="5" t="s">
        <v>5</v>
      </c>
      <c r="B196" s="64" t="s">
        <v>456</v>
      </c>
      <c r="C196" s="66" t="s">
        <v>465</v>
      </c>
      <c r="D196" s="64" t="s">
        <v>23</v>
      </c>
      <c r="E196" s="64" t="s">
        <v>522</v>
      </c>
    </row>
    <row r="197" spans="1:5" x14ac:dyDescent="0.35">
      <c r="A197" s="5" t="s">
        <v>5</v>
      </c>
      <c r="B197" s="64" t="s">
        <v>456</v>
      </c>
      <c r="C197" s="66" t="s">
        <v>465</v>
      </c>
      <c r="D197" s="64" t="s">
        <v>531</v>
      </c>
      <c r="E197" s="64" t="s">
        <v>523</v>
      </c>
    </row>
    <row r="198" spans="1:5" x14ac:dyDescent="0.35">
      <c r="A198" s="5" t="s">
        <v>5</v>
      </c>
      <c r="B198" s="64" t="s">
        <v>456</v>
      </c>
      <c r="C198" s="64" t="s">
        <v>532</v>
      </c>
      <c r="D198" s="64" t="s">
        <v>533</v>
      </c>
      <c r="E198" s="64" t="s">
        <v>540</v>
      </c>
    </row>
    <row r="199" spans="1:5" x14ac:dyDescent="0.35">
      <c r="A199" s="5" t="s">
        <v>5</v>
      </c>
      <c r="B199" s="64" t="s">
        <v>456</v>
      </c>
      <c r="C199" s="64" t="s">
        <v>532</v>
      </c>
      <c r="D199" s="64" t="s">
        <v>534</v>
      </c>
      <c r="E199" s="64" t="s">
        <v>541</v>
      </c>
    </row>
    <row r="200" spans="1:5" x14ac:dyDescent="0.35">
      <c r="A200" s="5" t="s">
        <v>5</v>
      </c>
      <c r="B200" s="64" t="s">
        <v>456</v>
      </c>
      <c r="C200" s="64" t="s">
        <v>532</v>
      </c>
      <c r="D200" s="64" t="s">
        <v>24</v>
      </c>
      <c r="E200" s="64" t="s">
        <v>535</v>
      </c>
    </row>
    <row r="201" spans="1:5" x14ac:dyDescent="0.35">
      <c r="A201" s="5" t="s">
        <v>5</v>
      </c>
      <c r="B201" s="64" t="s">
        <v>456</v>
      </c>
      <c r="C201" s="64" t="s">
        <v>532</v>
      </c>
      <c r="D201" s="64" t="s">
        <v>536</v>
      </c>
      <c r="E201" s="64" t="s">
        <v>537</v>
      </c>
    </row>
    <row r="202" spans="1:5" x14ac:dyDescent="0.35">
      <c r="A202" s="5" t="s">
        <v>5</v>
      </c>
      <c r="B202" s="64" t="s">
        <v>456</v>
      </c>
      <c r="C202" s="64" t="s">
        <v>532</v>
      </c>
      <c r="D202" s="64" t="s">
        <v>538</v>
      </c>
      <c r="E202" s="64" t="s">
        <v>539</v>
      </c>
    </row>
    <row r="203" spans="1:5" x14ac:dyDescent="0.35">
      <c r="A203" s="5" t="s">
        <v>5</v>
      </c>
      <c r="B203" s="64" t="s">
        <v>456</v>
      </c>
      <c r="C203" s="64" t="s">
        <v>532</v>
      </c>
      <c r="D203" s="64" t="s">
        <v>150</v>
      </c>
      <c r="E203" s="64" t="s">
        <v>542</v>
      </c>
    </row>
    <row r="204" spans="1:5" x14ac:dyDescent="0.35">
      <c r="A204" s="5" t="s">
        <v>5</v>
      </c>
      <c r="B204" s="64" t="s">
        <v>456</v>
      </c>
      <c r="C204" s="64" t="s">
        <v>532</v>
      </c>
      <c r="D204" s="64" t="s">
        <v>285</v>
      </c>
      <c r="E204" s="64" t="s">
        <v>543</v>
      </c>
    </row>
    <row r="205" spans="1:5" x14ac:dyDescent="0.35">
      <c r="A205" s="5" t="s">
        <v>5</v>
      </c>
      <c r="B205" s="64" t="s">
        <v>456</v>
      </c>
      <c r="C205" s="64" t="s">
        <v>532</v>
      </c>
      <c r="D205" s="64" t="s">
        <v>367</v>
      </c>
      <c r="E205" s="64" t="s">
        <v>544</v>
      </c>
    </row>
    <row r="206" spans="1:5" x14ac:dyDescent="0.35">
      <c r="A206" s="5" t="s">
        <v>5</v>
      </c>
      <c r="B206" s="64" t="s">
        <v>456</v>
      </c>
      <c r="C206" s="64" t="s">
        <v>466</v>
      </c>
      <c r="D206" s="64" t="s">
        <v>25</v>
      </c>
      <c r="E206" s="64" t="s">
        <v>550</v>
      </c>
    </row>
    <row r="207" spans="1:5" x14ac:dyDescent="0.35">
      <c r="A207" s="5" t="s">
        <v>5</v>
      </c>
      <c r="B207" s="64" t="s">
        <v>456</v>
      </c>
      <c r="C207" s="64" t="s">
        <v>466</v>
      </c>
      <c r="D207" s="64" t="s">
        <v>545</v>
      </c>
      <c r="E207" s="64" t="s">
        <v>551</v>
      </c>
    </row>
    <row r="208" spans="1:5" x14ac:dyDescent="0.35">
      <c r="A208" s="5" t="s">
        <v>5</v>
      </c>
      <c r="B208" s="64" t="s">
        <v>456</v>
      </c>
      <c r="C208" s="64" t="s">
        <v>466</v>
      </c>
      <c r="D208" s="64" t="s">
        <v>546</v>
      </c>
      <c r="E208" s="64" t="s">
        <v>552</v>
      </c>
    </row>
    <row r="209" spans="1:5" x14ac:dyDescent="0.35">
      <c r="A209" s="5" t="s">
        <v>5</v>
      </c>
      <c r="B209" s="64" t="s">
        <v>456</v>
      </c>
      <c r="C209" s="64" t="s">
        <v>466</v>
      </c>
      <c r="D209" s="64" t="s">
        <v>547</v>
      </c>
      <c r="E209" s="64" t="s">
        <v>553</v>
      </c>
    </row>
    <row r="210" spans="1:5" x14ac:dyDescent="0.35">
      <c r="A210" s="5" t="s">
        <v>5</v>
      </c>
      <c r="B210" s="64" t="s">
        <v>456</v>
      </c>
      <c r="C210" s="64" t="s">
        <v>466</v>
      </c>
      <c r="D210" s="64" t="s">
        <v>154</v>
      </c>
      <c r="E210" s="64" t="s">
        <v>554</v>
      </c>
    </row>
    <row r="211" spans="1:5" x14ac:dyDescent="0.35">
      <c r="A211" s="5" t="s">
        <v>5</v>
      </c>
      <c r="B211" s="64" t="s">
        <v>456</v>
      </c>
      <c r="C211" s="64" t="s">
        <v>466</v>
      </c>
      <c r="D211" s="64" t="s">
        <v>155</v>
      </c>
      <c r="E211" s="64" t="s">
        <v>555</v>
      </c>
    </row>
    <row r="212" spans="1:5" x14ac:dyDescent="0.35">
      <c r="A212" s="5" t="s">
        <v>5</v>
      </c>
      <c r="B212" s="64" t="s">
        <v>456</v>
      </c>
      <c r="C212" s="64" t="s">
        <v>466</v>
      </c>
      <c r="D212" s="64" t="s">
        <v>548</v>
      </c>
      <c r="E212" s="64" t="s">
        <v>556</v>
      </c>
    </row>
    <row r="213" spans="1:5" x14ac:dyDescent="0.35">
      <c r="A213" s="5" t="s">
        <v>5</v>
      </c>
      <c r="B213" s="64" t="s">
        <v>456</v>
      </c>
      <c r="C213" s="64" t="s">
        <v>466</v>
      </c>
      <c r="D213" s="64" t="s">
        <v>549</v>
      </c>
      <c r="E213" s="64" t="s">
        <v>557</v>
      </c>
    </row>
    <row r="214" spans="1:5" x14ac:dyDescent="0.35">
      <c r="A214" s="5" t="s">
        <v>5</v>
      </c>
      <c r="B214" s="64" t="s">
        <v>456</v>
      </c>
      <c r="C214" s="64" t="s">
        <v>558</v>
      </c>
      <c r="D214" s="64" t="s">
        <v>243</v>
      </c>
      <c r="E214" s="64" t="s">
        <v>560</v>
      </c>
    </row>
    <row r="215" spans="1:5" x14ac:dyDescent="0.35">
      <c r="A215" s="5" t="s">
        <v>5</v>
      </c>
      <c r="B215" s="64" t="s">
        <v>456</v>
      </c>
      <c r="C215" s="64" t="s">
        <v>558</v>
      </c>
      <c r="D215" s="64" t="s">
        <v>559</v>
      </c>
      <c r="E215" s="64" t="s">
        <v>572</v>
      </c>
    </row>
    <row r="216" spans="1:5" x14ac:dyDescent="0.35">
      <c r="A216" s="5" t="s">
        <v>5</v>
      </c>
      <c r="B216" s="64" t="s">
        <v>456</v>
      </c>
      <c r="C216" s="64" t="s">
        <v>573</v>
      </c>
      <c r="D216" s="64" t="s">
        <v>574</v>
      </c>
      <c r="E216" s="64" t="s">
        <v>575</v>
      </c>
    </row>
    <row r="217" spans="1:5" x14ac:dyDescent="0.35">
      <c r="A217" s="5" t="s">
        <v>5</v>
      </c>
      <c r="B217" s="64" t="s">
        <v>456</v>
      </c>
      <c r="C217" s="64" t="s">
        <v>573</v>
      </c>
      <c r="D217" s="64" t="s">
        <v>576</v>
      </c>
      <c r="E217" s="64" t="s">
        <v>577</v>
      </c>
    </row>
    <row r="218" spans="1:5" x14ac:dyDescent="0.35">
      <c r="A218" s="5" t="s">
        <v>5</v>
      </c>
      <c r="B218" s="64" t="s">
        <v>456</v>
      </c>
      <c r="C218" s="64" t="s">
        <v>467</v>
      </c>
      <c r="D218" s="64" t="s">
        <v>28</v>
      </c>
      <c r="E218" s="64" t="s">
        <v>578</v>
      </c>
    </row>
    <row r="219" spans="1:5" x14ac:dyDescent="0.35">
      <c r="A219" s="5" t="s">
        <v>5</v>
      </c>
      <c r="B219" s="64" t="s">
        <v>456</v>
      </c>
      <c r="C219" s="64" t="s">
        <v>467</v>
      </c>
      <c r="D219" s="64" t="s">
        <v>579</v>
      </c>
      <c r="E219" s="64" t="s">
        <v>580</v>
      </c>
    </row>
    <row r="220" spans="1:5" x14ac:dyDescent="0.35">
      <c r="A220" s="5" t="s">
        <v>5</v>
      </c>
      <c r="B220" s="64" t="s">
        <v>456</v>
      </c>
      <c r="C220" s="64" t="s">
        <v>467</v>
      </c>
      <c r="D220" s="64" t="s">
        <v>29</v>
      </c>
      <c r="E220" s="64" t="s">
        <v>581</v>
      </c>
    </row>
    <row r="221" spans="1:5" x14ac:dyDescent="0.35">
      <c r="A221" s="5" t="s">
        <v>5</v>
      </c>
      <c r="B221" s="64" t="s">
        <v>456</v>
      </c>
      <c r="C221" s="64" t="s">
        <v>467</v>
      </c>
      <c r="D221" s="64" t="s">
        <v>582</v>
      </c>
      <c r="E221" s="64" t="s">
        <v>583</v>
      </c>
    </row>
    <row r="222" spans="1:5" x14ac:dyDescent="0.35">
      <c r="A222" s="5" t="s">
        <v>5</v>
      </c>
      <c r="B222" s="64" t="s">
        <v>456</v>
      </c>
      <c r="C222" s="64" t="s">
        <v>467</v>
      </c>
      <c r="D222" s="64" t="s">
        <v>159</v>
      </c>
      <c r="E222" s="64" t="s">
        <v>584</v>
      </c>
    </row>
    <row r="223" spans="1:5" x14ac:dyDescent="0.35">
      <c r="A223" s="5" t="s">
        <v>5</v>
      </c>
      <c r="B223" s="64" t="s">
        <v>456</v>
      </c>
      <c r="C223" s="64" t="s">
        <v>469</v>
      </c>
      <c r="D223" s="64" t="s">
        <v>585</v>
      </c>
      <c r="E223" s="64" t="s">
        <v>586</v>
      </c>
    </row>
    <row r="224" spans="1:5" x14ac:dyDescent="0.35">
      <c r="A224" s="5" t="s">
        <v>5</v>
      </c>
      <c r="B224" s="64" t="s">
        <v>456</v>
      </c>
      <c r="C224" s="64" t="s">
        <v>469</v>
      </c>
      <c r="D224" s="64" t="s">
        <v>587</v>
      </c>
      <c r="E224" s="64" t="s">
        <v>588</v>
      </c>
    </row>
    <row r="225" spans="1:5" x14ac:dyDescent="0.35">
      <c r="A225" s="5" t="s">
        <v>5</v>
      </c>
      <c r="B225" s="64" t="s">
        <v>456</v>
      </c>
      <c r="C225" s="64" t="s">
        <v>469</v>
      </c>
      <c r="D225" s="64" t="s">
        <v>589</v>
      </c>
      <c r="E225" s="64" t="s">
        <v>590</v>
      </c>
    </row>
    <row r="226" spans="1:5" x14ac:dyDescent="0.35">
      <c r="A226" s="5" t="s">
        <v>5</v>
      </c>
      <c r="B226" s="64" t="s">
        <v>456</v>
      </c>
      <c r="C226" s="64" t="s">
        <v>469</v>
      </c>
      <c r="D226" s="64" t="s">
        <v>33</v>
      </c>
      <c r="E226" s="64" t="s">
        <v>591</v>
      </c>
    </row>
    <row r="227" spans="1:5" x14ac:dyDescent="0.35">
      <c r="A227" s="5" t="s">
        <v>5</v>
      </c>
      <c r="B227" s="64" t="s">
        <v>456</v>
      </c>
      <c r="C227" s="64" t="s">
        <v>469</v>
      </c>
      <c r="D227" s="64" t="s">
        <v>34</v>
      </c>
      <c r="E227" s="64" t="s">
        <v>592</v>
      </c>
    </row>
    <row r="228" spans="1:5" x14ac:dyDescent="0.35">
      <c r="A228" s="5" t="s">
        <v>5</v>
      </c>
      <c r="B228" s="64" t="s">
        <v>456</v>
      </c>
      <c r="C228" s="64" t="s">
        <v>469</v>
      </c>
      <c r="D228" s="64" t="s">
        <v>35</v>
      </c>
      <c r="E228" s="64" t="s">
        <v>593</v>
      </c>
    </row>
    <row r="229" spans="1:5" x14ac:dyDescent="0.35">
      <c r="A229" s="5" t="s">
        <v>5</v>
      </c>
      <c r="B229" s="64" t="s">
        <v>456</v>
      </c>
      <c r="C229" s="64" t="s">
        <v>594</v>
      </c>
      <c r="D229" s="64" t="s">
        <v>38</v>
      </c>
      <c r="E229" s="64" t="s">
        <v>595</v>
      </c>
    </row>
    <row r="230" spans="1:5" x14ac:dyDescent="0.35">
      <c r="A230" s="5" t="s">
        <v>5</v>
      </c>
      <c r="B230" s="64" t="s">
        <v>456</v>
      </c>
      <c r="C230" s="64" t="s">
        <v>594</v>
      </c>
      <c r="D230" s="64" t="s">
        <v>39</v>
      </c>
      <c r="E230" s="64" t="s">
        <v>596</v>
      </c>
    </row>
    <row r="231" spans="1:5" x14ac:dyDescent="0.35">
      <c r="A231" s="5" t="s">
        <v>5</v>
      </c>
      <c r="B231" s="64" t="s">
        <v>456</v>
      </c>
      <c r="C231" s="64" t="s">
        <v>594</v>
      </c>
      <c r="D231" s="64" t="s">
        <v>165</v>
      </c>
      <c r="E231" s="64" t="s">
        <v>597</v>
      </c>
    </row>
    <row r="232" spans="1:5" x14ac:dyDescent="0.35">
      <c r="A232" s="5" t="s">
        <v>5</v>
      </c>
      <c r="B232" s="64" t="s">
        <v>456</v>
      </c>
      <c r="C232" s="64" t="s">
        <v>594</v>
      </c>
      <c r="D232" s="64" t="s">
        <v>166</v>
      </c>
      <c r="E232" s="64" t="s">
        <v>598</v>
      </c>
    </row>
    <row r="233" spans="1:5" x14ac:dyDescent="0.35">
      <c r="A233" s="5" t="s">
        <v>5</v>
      </c>
      <c r="B233" s="64" t="s">
        <v>456</v>
      </c>
      <c r="C233" s="64" t="s">
        <v>472</v>
      </c>
      <c r="D233" s="64" t="s">
        <v>81</v>
      </c>
      <c r="E233" s="64" t="s">
        <v>599</v>
      </c>
    </row>
    <row r="234" spans="1:5" x14ac:dyDescent="0.35">
      <c r="A234" s="5" t="s">
        <v>5</v>
      </c>
      <c r="B234" s="64" t="s">
        <v>456</v>
      </c>
      <c r="C234" s="64" t="s">
        <v>472</v>
      </c>
      <c r="D234" s="64" t="s">
        <v>167</v>
      </c>
      <c r="E234" s="64" t="s">
        <v>600</v>
      </c>
    </row>
    <row r="235" spans="1:5" x14ac:dyDescent="0.35">
      <c r="A235" s="5" t="s">
        <v>5</v>
      </c>
      <c r="B235" s="64" t="s">
        <v>456</v>
      </c>
      <c r="C235" s="64" t="s">
        <v>472</v>
      </c>
      <c r="D235" s="64" t="s">
        <v>40</v>
      </c>
      <c r="E235" s="64" t="s">
        <v>601</v>
      </c>
    </row>
    <row r="236" spans="1:5" x14ac:dyDescent="0.35">
      <c r="A236" s="5" t="s">
        <v>5</v>
      </c>
      <c r="B236" s="64" t="s">
        <v>456</v>
      </c>
      <c r="C236" s="64" t="s">
        <v>472</v>
      </c>
      <c r="D236" s="64" t="s">
        <v>602</v>
      </c>
      <c r="E236" s="64" t="s">
        <v>603</v>
      </c>
    </row>
    <row r="237" spans="1:5" x14ac:dyDescent="0.35">
      <c r="A237" s="5" t="s">
        <v>5</v>
      </c>
      <c r="B237" s="64" t="s">
        <v>456</v>
      </c>
      <c r="C237" s="64" t="s">
        <v>472</v>
      </c>
      <c r="D237" s="64" t="s">
        <v>359</v>
      </c>
      <c r="E237" s="64" t="s">
        <v>604</v>
      </c>
    </row>
    <row r="238" spans="1:5" x14ac:dyDescent="0.35">
      <c r="A238" s="5" t="s">
        <v>5</v>
      </c>
      <c r="B238" s="64" t="s">
        <v>456</v>
      </c>
      <c r="C238" s="64" t="s">
        <v>472</v>
      </c>
      <c r="D238" s="64" t="s">
        <v>605</v>
      </c>
      <c r="E238" s="64" t="s">
        <v>606</v>
      </c>
    </row>
    <row r="239" spans="1:5" x14ac:dyDescent="0.35">
      <c r="A239" s="5" t="s">
        <v>5</v>
      </c>
      <c r="B239" s="64" t="s">
        <v>356</v>
      </c>
      <c r="C239" s="66" t="s">
        <v>463</v>
      </c>
      <c r="D239" s="64" t="s">
        <v>150</v>
      </c>
      <c r="E239" s="64" t="s">
        <v>303</v>
      </c>
    </row>
    <row r="240" spans="1:5" x14ac:dyDescent="0.35">
      <c r="A240" s="5" t="s">
        <v>5</v>
      </c>
      <c r="B240" s="64" t="s">
        <v>356</v>
      </c>
      <c r="C240" s="66" t="s">
        <v>463</v>
      </c>
      <c r="D240" s="64" t="s">
        <v>285</v>
      </c>
      <c r="E240" s="64" t="s">
        <v>304</v>
      </c>
    </row>
    <row r="241" spans="1:5" x14ac:dyDescent="0.35">
      <c r="A241" s="5" t="s">
        <v>5</v>
      </c>
      <c r="B241" s="64" t="s">
        <v>356</v>
      </c>
      <c r="C241" s="66" t="s">
        <v>463</v>
      </c>
      <c r="D241" s="64" t="s">
        <v>367</v>
      </c>
      <c r="E241" s="64" t="s">
        <v>457</v>
      </c>
    </row>
    <row r="242" spans="1:5" x14ac:dyDescent="0.35">
      <c r="A242" s="5" t="s">
        <v>5</v>
      </c>
      <c r="B242" s="64" t="s">
        <v>356</v>
      </c>
      <c r="C242" s="64" t="s">
        <v>467</v>
      </c>
      <c r="D242" s="64" t="s">
        <v>28</v>
      </c>
      <c r="E242" s="64" t="s">
        <v>62</v>
      </c>
    </row>
    <row r="243" spans="1:5" x14ac:dyDescent="0.35">
      <c r="A243" s="5" t="s">
        <v>5</v>
      </c>
      <c r="B243" s="64" t="s">
        <v>356</v>
      </c>
      <c r="C243" s="64" t="s">
        <v>467</v>
      </c>
      <c r="D243" s="64" t="s">
        <v>29</v>
      </c>
      <c r="E243" s="64" t="s">
        <v>65</v>
      </c>
    </row>
    <row r="244" spans="1:5" x14ac:dyDescent="0.35">
      <c r="A244" s="5" t="s">
        <v>5</v>
      </c>
      <c r="B244" s="64" t="s">
        <v>357</v>
      </c>
      <c r="C244" s="66" t="s">
        <v>463</v>
      </c>
      <c r="D244" s="64" t="s">
        <v>286</v>
      </c>
      <c r="E244" s="64" t="s">
        <v>358</v>
      </c>
    </row>
    <row r="245" spans="1:5" x14ac:dyDescent="0.35">
      <c r="A245" s="5" t="s">
        <v>5</v>
      </c>
      <c r="B245" s="64" t="s">
        <v>458</v>
      </c>
      <c r="C245" s="64" t="s">
        <v>461</v>
      </c>
      <c r="D245" s="64" t="s">
        <v>18</v>
      </c>
      <c r="E245" s="64" t="s">
        <v>459</v>
      </c>
    </row>
  </sheetData>
  <autoFilter ref="F1:F147"/>
  <phoneticPr fontId="9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</sheetPr>
  <dimension ref="A1:I53"/>
  <sheetViews>
    <sheetView zoomScale="85" zoomScaleNormal="85" workbookViewId="0">
      <selection activeCell="A3" sqref="A3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/>
      <c r="C2" s="5" t="s">
        <v>6</v>
      </c>
      <c r="D2" s="5"/>
      <c r="E2" s="15"/>
      <c r="F2" s="5" t="s">
        <v>353</v>
      </c>
      <c r="I2" t="s">
        <v>406</v>
      </c>
    </row>
    <row r="3" spans="1:9" ht="21" x14ac:dyDescent="0.35">
      <c r="B3" s="5"/>
      <c r="C3" s="5" t="s">
        <v>7</v>
      </c>
      <c r="D3" s="5"/>
      <c r="E3" s="15"/>
      <c r="F3" s="5" t="s">
        <v>354</v>
      </c>
    </row>
    <row r="4" spans="1:9" ht="21" x14ac:dyDescent="0.35">
      <c r="B4" s="5"/>
      <c r="C4" s="5"/>
      <c r="D4" s="5"/>
      <c r="E4" s="15"/>
      <c r="F4" s="5" t="s">
        <v>355</v>
      </c>
    </row>
    <row r="5" spans="1:9" ht="21" x14ac:dyDescent="0.35">
      <c r="B5" s="5"/>
      <c r="C5" s="5"/>
      <c r="D5" s="5"/>
      <c r="E5" s="15"/>
      <c r="F5" s="5" t="s">
        <v>8</v>
      </c>
      <c r="I5" s="5" t="s">
        <v>8</v>
      </c>
    </row>
    <row r="6" spans="1:9" ht="21" x14ac:dyDescent="0.35">
      <c r="B6" s="5"/>
      <c r="C6" s="5"/>
      <c r="D6" s="5"/>
      <c r="E6" s="5"/>
      <c r="F6" s="5"/>
    </row>
    <row r="7" spans="1:9" ht="21" x14ac:dyDescent="0.35">
      <c r="B7" s="5"/>
      <c r="C7" s="5"/>
      <c r="D7" s="5"/>
      <c r="E7" s="5"/>
      <c r="F7" s="5"/>
    </row>
    <row r="8" spans="1:9" ht="21" x14ac:dyDescent="0.35">
      <c r="B8" s="5"/>
      <c r="C8" s="5"/>
      <c r="D8" s="5"/>
      <c r="E8" s="5"/>
      <c r="F8" s="5"/>
    </row>
    <row r="9" spans="1:9" ht="21" x14ac:dyDescent="0.35">
      <c r="B9" s="5"/>
      <c r="C9" s="5"/>
      <c r="D9" s="5"/>
      <c r="E9" s="5"/>
      <c r="F9" s="5"/>
    </row>
    <row r="10" spans="1:9" ht="21" x14ac:dyDescent="0.35">
      <c r="B10" s="5"/>
      <c r="C10" s="5"/>
      <c r="D10" s="5"/>
      <c r="E10" s="5"/>
      <c r="F10" s="5"/>
    </row>
    <row r="11" spans="1:9" ht="21" x14ac:dyDescent="0.35">
      <c r="B11" s="5"/>
      <c r="C11" s="5"/>
      <c r="D11" s="5"/>
      <c r="E11" s="5"/>
      <c r="F11" s="5"/>
    </row>
    <row r="12" spans="1:9" ht="21" x14ac:dyDescent="0.35">
      <c r="B12" s="5"/>
      <c r="C12" s="5"/>
      <c r="D12" s="5"/>
      <c r="E12" s="5"/>
      <c r="F12" s="5"/>
    </row>
    <row r="13" spans="1:9" ht="21" x14ac:dyDescent="0.35">
      <c r="B13" s="5"/>
      <c r="C13" s="5"/>
      <c r="D13" s="5"/>
      <c r="E13" s="5"/>
      <c r="F13" s="5"/>
    </row>
    <row r="14" spans="1:9" ht="21" x14ac:dyDescent="0.35">
      <c r="B14" s="5"/>
      <c r="C14" s="5"/>
      <c r="D14" s="5"/>
      <c r="E14" s="5"/>
      <c r="F14" s="5"/>
    </row>
    <row r="15" spans="1:9" ht="21" x14ac:dyDescent="0.35">
      <c r="B15" s="5"/>
      <c r="C15" s="5"/>
      <c r="D15" s="5"/>
      <c r="E15" s="5"/>
      <c r="F15" s="5"/>
    </row>
    <row r="16" spans="1:9" ht="21" x14ac:dyDescent="0.35">
      <c r="B16" s="5"/>
      <c r="C16" s="5"/>
      <c r="D16" s="5"/>
      <c r="E16" s="5"/>
      <c r="F16" s="5"/>
    </row>
    <row r="17" spans="2:6" ht="21" x14ac:dyDescent="0.35">
      <c r="B17" s="5"/>
      <c r="C17" s="5"/>
      <c r="D17" s="5"/>
      <c r="E17" s="5"/>
      <c r="F17" s="5"/>
    </row>
    <row r="18" spans="2:6" ht="21" x14ac:dyDescent="0.35">
      <c r="B18" s="5"/>
      <c r="C18" s="5"/>
      <c r="D18" s="5"/>
      <c r="E18" s="5"/>
      <c r="F18" s="5"/>
    </row>
    <row r="19" spans="2:6" ht="21" x14ac:dyDescent="0.35">
      <c r="B19" s="5"/>
      <c r="C19" s="5"/>
      <c r="D19" s="5"/>
      <c r="E19" s="5"/>
      <c r="F19" s="5"/>
    </row>
    <row r="20" spans="2:6" ht="21" x14ac:dyDescent="0.35">
      <c r="B20" s="5"/>
      <c r="C20" s="5"/>
      <c r="D20" s="5"/>
      <c r="E20" s="5"/>
      <c r="F20" s="5"/>
    </row>
    <row r="21" spans="2:6" ht="21" x14ac:dyDescent="0.35">
      <c r="B21" s="5"/>
      <c r="C21" s="5"/>
      <c r="D21" s="5"/>
      <c r="E21" s="5"/>
      <c r="F21" s="5"/>
    </row>
    <row r="22" spans="2:6" ht="21" x14ac:dyDescent="0.35">
      <c r="B22" s="5"/>
      <c r="C22" s="5"/>
      <c r="D22" s="5"/>
      <c r="E22" s="5"/>
      <c r="F22" s="5"/>
    </row>
    <row r="23" spans="2:6" ht="21" x14ac:dyDescent="0.35">
      <c r="B23" s="5"/>
      <c r="C23" s="5"/>
      <c r="D23" s="5"/>
      <c r="E23" s="5"/>
      <c r="F23" s="5"/>
    </row>
    <row r="24" spans="2:6" ht="21" x14ac:dyDescent="0.35">
      <c r="B24" s="5"/>
      <c r="C24" s="5"/>
      <c r="D24" s="5"/>
      <c r="E24" s="5"/>
      <c r="F24" s="5"/>
    </row>
    <row r="25" spans="2:6" ht="21" x14ac:dyDescent="0.35">
      <c r="B25" s="5"/>
      <c r="C25" s="5"/>
      <c r="D25" s="5"/>
      <c r="E25" s="5"/>
      <c r="F25" s="5"/>
    </row>
    <row r="26" spans="2:6" ht="21" x14ac:dyDescent="0.35">
      <c r="E26" s="5"/>
      <c r="F26" s="5"/>
    </row>
    <row r="27" spans="2:6" ht="21" x14ac:dyDescent="0.35">
      <c r="E27" s="5"/>
      <c r="F27" s="5"/>
    </row>
    <row r="28" spans="2:6" ht="21" x14ac:dyDescent="0.35">
      <c r="E28" s="5"/>
      <c r="F28" s="5"/>
    </row>
    <row r="29" spans="2:6" ht="21" x14ac:dyDescent="0.35">
      <c r="E29" s="5"/>
      <c r="F29" s="5"/>
    </row>
    <row r="30" spans="2:6" ht="21" x14ac:dyDescent="0.35">
      <c r="E30" s="5"/>
      <c r="F30" s="5"/>
    </row>
    <row r="31" spans="2:6" ht="21" x14ac:dyDescent="0.35">
      <c r="E31" s="5"/>
      <c r="F31" s="5"/>
    </row>
    <row r="32" spans="2:6" ht="21" x14ac:dyDescent="0.35">
      <c r="E32" s="5"/>
      <c r="F32" s="5"/>
    </row>
    <row r="33" spans="5:6" ht="21" x14ac:dyDescent="0.35">
      <c r="E33" s="5"/>
      <c r="F33" s="5"/>
    </row>
    <row r="34" spans="5:6" ht="21" x14ac:dyDescent="0.35">
      <c r="E34" s="5"/>
      <c r="F34" s="5"/>
    </row>
    <row r="35" spans="5:6" ht="21" x14ac:dyDescent="0.35">
      <c r="E35" s="5"/>
      <c r="F35" s="5"/>
    </row>
    <row r="36" spans="5:6" ht="21" x14ac:dyDescent="0.35">
      <c r="E36" s="5"/>
      <c r="F36" s="5"/>
    </row>
    <row r="37" spans="5:6" ht="21" x14ac:dyDescent="0.35">
      <c r="E37" s="5"/>
      <c r="F37" s="5"/>
    </row>
    <row r="38" spans="5:6" ht="21" x14ac:dyDescent="0.35">
      <c r="E38" s="5"/>
      <c r="F38" s="5"/>
    </row>
    <row r="39" spans="5:6" ht="21" x14ac:dyDescent="0.35">
      <c r="E39" s="5"/>
      <c r="F39" s="5"/>
    </row>
    <row r="40" spans="5:6" ht="21" x14ac:dyDescent="0.35">
      <c r="E40" s="5"/>
      <c r="F40" s="5"/>
    </row>
    <row r="41" spans="5:6" ht="21" x14ac:dyDescent="0.35">
      <c r="E41" s="5"/>
      <c r="F41" s="5"/>
    </row>
    <row r="42" spans="5:6" ht="21" x14ac:dyDescent="0.35">
      <c r="E42" s="5"/>
      <c r="F42" s="5"/>
    </row>
    <row r="43" spans="5:6" ht="21" x14ac:dyDescent="0.35">
      <c r="E43" s="5"/>
      <c r="F43" s="5"/>
    </row>
    <row r="44" spans="5:6" ht="21" x14ac:dyDescent="0.35">
      <c r="E44" s="5"/>
      <c r="F44" s="5"/>
    </row>
    <row r="45" spans="5:6" ht="21" x14ac:dyDescent="0.35">
      <c r="E45" s="5"/>
      <c r="F45" s="5"/>
    </row>
    <row r="46" spans="5:6" ht="21" x14ac:dyDescent="0.35">
      <c r="E46" s="5"/>
      <c r="F46" s="5"/>
    </row>
    <row r="47" spans="5:6" ht="21" x14ac:dyDescent="0.35">
      <c r="E47" s="5"/>
      <c r="F47" s="5"/>
    </row>
    <row r="48" spans="5:6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</sheetPr>
  <dimension ref="A1:I53"/>
  <sheetViews>
    <sheetView zoomScale="85" zoomScaleNormal="85" workbookViewId="0">
      <selection activeCell="E28" sqref="E28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356</v>
      </c>
      <c r="C2" s="5" t="s">
        <v>150</v>
      </c>
      <c r="D2" s="5"/>
      <c r="E2" s="15"/>
      <c r="F2" s="5" t="s">
        <v>303</v>
      </c>
      <c r="I2" s="5" t="s">
        <v>303</v>
      </c>
    </row>
    <row r="3" spans="1:9" ht="21" x14ac:dyDescent="0.35">
      <c r="B3" s="5"/>
      <c r="C3" s="5" t="s">
        <v>285</v>
      </c>
      <c r="D3" s="5"/>
      <c r="E3" s="15"/>
      <c r="F3" s="5" t="s">
        <v>304</v>
      </c>
      <c r="I3" s="5" t="s">
        <v>304</v>
      </c>
    </row>
    <row r="4" spans="1:9" ht="21" x14ac:dyDescent="0.35">
      <c r="B4" s="5"/>
      <c r="C4" s="5" t="s">
        <v>286</v>
      </c>
      <c r="D4" s="5"/>
      <c r="E4" s="15"/>
      <c r="F4" s="5" t="s">
        <v>329</v>
      </c>
      <c r="I4" t="s">
        <v>329</v>
      </c>
    </row>
    <row r="5" spans="1:9" ht="21" x14ac:dyDescent="0.35">
      <c r="B5" s="5"/>
      <c r="C5" s="5" t="s">
        <v>28</v>
      </c>
      <c r="D5" s="5"/>
      <c r="E5" s="15"/>
      <c r="F5" s="5" t="s">
        <v>62</v>
      </c>
      <c r="I5" t="s">
        <v>358</v>
      </c>
    </row>
    <row r="6" spans="1:9" ht="21" x14ac:dyDescent="0.35">
      <c r="B6" s="5"/>
      <c r="C6" s="5" t="s">
        <v>29</v>
      </c>
      <c r="D6" s="5"/>
      <c r="E6" s="15"/>
      <c r="F6" s="5" t="s">
        <v>65</v>
      </c>
      <c r="I6" s="5" t="s">
        <v>62</v>
      </c>
    </row>
    <row r="7" spans="1:9" ht="21" x14ac:dyDescent="0.35">
      <c r="B7" s="5"/>
      <c r="C7" s="5"/>
      <c r="D7" s="5"/>
      <c r="E7" s="5"/>
      <c r="F7" s="18" t="s">
        <v>358</v>
      </c>
      <c r="I7" s="5" t="s">
        <v>65</v>
      </c>
    </row>
    <row r="8" spans="1:9" ht="21" x14ac:dyDescent="0.35">
      <c r="B8" s="5"/>
      <c r="D8" s="5"/>
      <c r="E8" s="5"/>
    </row>
    <row r="9" spans="1:9" ht="21" x14ac:dyDescent="0.35">
      <c r="B9" s="5"/>
      <c r="D9" s="5"/>
      <c r="E9" s="5"/>
      <c r="F9" s="18"/>
    </row>
    <row r="10" spans="1:9" ht="21" x14ac:dyDescent="0.35">
      <c r="B10" s="5"/>
      <c r="C10" s="5"/>
      <c r="D10" s="5"/>
      <c r="E10" s="5"/>
      <c r="F10" s="5"/>
    </row>
    <row r="11" spans="1:9" ht="21" x14ac:dyDescent="0.35">
      <c r="B11" s="5"/>
      <c r="C11" s="5"/>
      <c r="D11" s="5"/>
      <c r="E11" s="5"/>
      <c r="F11" s="5"/>
    </row>
    <row r="12" spans="1:9" ht="21" x14ac:dyDescent="0.35">
      <c r="B12" s="5"/>
      <c r="C12" s="5"/>
      <c r="D12" s="5"/>
      <c r="E12" s="5"/>
      <c r="F12" s="5"/>
    </row>
    <row r="13" spans="1:9" ht="21" x14ac:dyDescent="0.35">
      <c r="B13" s="5"/>
      <c r="C13" s="5"/>
      <c r="D13" s="5"/>
      <c r="E13" s="5"/>
      <c r="F13" s="5"/>
    </row>
    <row r="14" spans="1:9" ht="21" x14ac:dyDescent="0.35">
      <c r="B14" s="5"/>
      <c r="C14" s="5"/>
      <c r="D14" s="5"/>
      <c r="E14" s="5"/>
      <c r="F14" s="5"/>
    </row>
    <row r="15" spans="1:9" ht="21" x14ac:dyDescent="0.35">
      <c r="B15" s="5"/>
      <c r="C15" s="5"/>
      <c r="D15" s="5"/>
      <c r="E15" s="5"/>
      <c r="F15" s="18"/>
    </row>
    <row r="16" spans="1:9" ht="21" x14ac:dyDescent="0.35">
      <c r="B16" s="5"/>
      <c r="C16" s="5"/>
      <c r="D16" s="5"/>
      <c r="E16" s="5"/>
      <c r="F16" s="5"/>
    </row>
    <row r="17" spans="2:6" ht="21" x14ac:dyDescent="0.35">
      <c r="B17" s="5"/>
      <c r="C17" s="5"/>
      <c r="D17" s="5"/>
      <c r="E17" s="5"/>
      <c r="F17" s="5"/>
    </row>
    <row r="18" spans="2:6" ht="21" x14ac:dyDescent="0.35">
      <c r="B18" s="5"/>
      <c r="C18" s="5"/>
      <c r="D18" s="5"/>
      <c r="E18" s="5"/>
      <c r="F18" s="5"/>
    </row>
    <row r="19" spans="2:6" ht="21" x14ac:dyDescent="0.35">
      <c r="B19" s="5"/>
      <c r="C19" s="5"/>
      <c r="D19" s="5"/>
      <c r="E19" s="5"/>
      <c r="F19" s="5"/>
    </row>
    <row r="20" spans="2:6" ht="21" x14ac:dyDescent="0.35">
      <c r="B20" s="5"/>
      <c r="C20" s="5"/>
      <c r="D20" s="18"/>
      <c r="E20" s="5"/>
      <c r="F20" s="5"/>
    </row>
    <row r="21" spans="2:6" ht="21" x14ac:dyDescent="0.35">
      <c r="B21" s="5"/>
      <c r="C21" s="5"/>
      <c r="D21" s="18"/>
      <c r="E21" s="5"/>
      <c r="F21" s="5"/>
    </row>
    <row r="22" spans="2:6" ht="21" x14ac:dyDescent="0.35">
      <c r="B22" s="5"/>
      <c r="C22" s="5"/>
      <c r="D22" s="5"/>
      <c r="E22" s="5"/>
      <c r="F22" s="5"/>
    </row>
    <row r="23" spans="2:6" ht="21" x14ac:dyDescent="0.35">
      <c r="B23" s="5"/>
      <c r="C23" s="5"/>
      <c r="D23" s="5"/>
      <c r="E23" s="5"/>
      <c r="F23" s="5"/>
    </row>
    <row r="24" spans="2:6" ht="21" x14ac:dyDescent="0.35">
      <c r="B24" s="5"/>
      <c r="C24" s="5"/>
      <c r="D24" s="5"/>
      <c r="E24" s="5"/>
      <c r="F24" s="5"/>
    </row>
    <row r="25" spans="2:6" ht="21" x14ac:dyDescent="0.35">
      <c r="B25" s="5"/>
      <c r="C25" s="5"/>
      <c r="D25" s="5"/>
      <c r="E25" s="5"/>
      <c r="F25" s="5"/>
    </row>
    <row r="26" spans="2:6" ht="21" x14ac:dyDescent="0.35">
      <c r="E26" s="5"/>
      <c r="F26" s="5"/>
    </row>
    <row r="27" spans="2:6" ht="21" x14ac:dyDescent="0.35">
      <c r="E27" s="5"/>
      <c r="F27" s="5"/>
    </row>
    <row r="28" spans="2:6" ht="21" x14ac:dyDescent="0.35">
      <c r="E28" s="5"/>
      <c r="F28" s="5"/>
    </row>
    <row r="29" spans="2:6" ht="21" x14ac:dyDescent="0.35">
      <c r="E29" s="5"/>
      <c r="F29" s="5"/>
    </row>
    <row r="30" spans="2:6" ht="21" x14ac:dyDescent="0.35">
      <c r="E30" s="5"/>
      <c r="F30" s="5"/>
    </row>
    <row r="31" spans="2:6" ht="21" x14ac:dyDescent="0.35">
      <c r="E31" s="5"/>
      <c r="F31" s="5"/>
    </row>
    <row r="32" spans="2:6" ht="21" x14ac:dyDescent="0.35">
      <c r="E32" s="5"/>
      <c r="F32" s="5"/>
    </row>
    <row r="33" spans="5:6" ht="21" x14ac:dyDescent="0.35">
      <c r="E33" s="5"/>
      <c r="F33" s="5"/>
    </row>
    <row r="34" spans="5:6" ht="21" x14ac:dyDescent="0.35">
      <c r="E34" s="5"/>
      <c r="F34" s="5"/>
    </row>
    <row r="35" spans="5:6" ht="21" x14ac:dyDescent="0.35">
      <c r="E35" s="5"/>
      <c r="F35" s="5"/>
    </row>
    <row r="36" spans="5:6" ht="21" x14ac:dyDescent="0.35">
      <c r="E36" s="5"/>
      <c r="F36" s="5"/>
    </row>
    <row r="37" spans="5:6" ht="21" x14ac:dyDescent="0.35">
      <c r="E37" s="5"/>
      <c r="F37" s="5"/>
    </row>
    <row r="38" spans="5:6" ht="21" x14ac:dyDescent="0.35">
      <c r="E38" s="5"/>
      <c r="F38" s="5"/>
    </row>
    <row r="39" spans="5:6" ht="21" x14ac:dyDescent="0.35">
      <c r="E39" s="5"/>
      <c r="F39" s="5"/>
    </row>
    <row r="40" spans="5:6" ht="21" x14ac:dyDescent="0.35">
      <c r="E40" s="5"/>
      <c r="F40" s="5"/>
    </row>
    <row r="41" spans="5:6" ht="21" x14ac:dyDescent="0.35">
      <c r="E41" s="5"/>
      <c r="F41" s="5"/>
    </row>
    <row r="42" spans="5:6" ht="21" x14ac:dyDescent="0.35">
      <c r="E42" s="5"/>
      <c r="F42" s="5"/>
    </row>
    <row r="43" spans="5:6" ht="21" x14ac:dyDescent="0.35">
      <c r="E43" s="5"/>
      <c r="F43" s="5"/>
    </row>
    <row r="44" spans="5:6" ht="21" x14ac:dyDescent="0.35">
      <c r="E44" s="5"/>
      <c r="F44" s="5"/>
    </row>
    <row r="45" spans="5:6" ht="21" x14ac:dyDescent="0.35">
      <c r="E45" s="5"/>
      <c r="F45" s="5"/>
    </row>
    <row r="46" spans="5:6" ht="21" x14ac:dyDescent="0.35">
      <c r="E46" s="5"/>
      <c r="F46" s="5"/>
    </row>
    <row r="47" spans="5:6" ht="21" x14ac:dyDescent="0.35">
      <c r="E47" s="5"/>
      <c r="F47" s="5"/>
    </row>
    <row r="48" spans="5:6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</sheetPr>
  <dimension ref="A1:I53"/>
  <sheetViews>
    <sheetView zoomScale="85" zoomScaleNormal="85" workbookViewId="0">
      <selection activeCell="E28" sqref="E28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357</v>
      </c>
      <c r="C2" s="5"/>
      <c r="D2" s="5" t="s">
        <v>286</v>
      </c>
      <c r="E2" s="15"/>
      <c r="F2" s="5" t="s">
        <v>358</v>
      </c>
      <c r="I2" s="5" t="s">
        <v>358</v>
      </c>
    </row>
    <row r="3" spans="1:9" ht="21" x14ac:dyDescent="0.35">
      <c r="B3" s="5"/>
      <c r="C3" s="5"/>
      <c r="D3" s="5"/>
      <c r="E3" s="5"/>
      <c r="F3" s="5"/>
    </row>
    <row r="4" spans="1:9" ht="21" x14ac:dyDescent="0.35">
      <c r="B4" s="5"/>
      <c r="C4" s="5"/>
      <c r="D4" s="5"/>
      <c r="E4" s="5"/>
      <c r="F4" s="5"/>
    </row>
    <row r="5" spans="1:9" ht="21" x14ac:dyDescent="0.35">
      <c r="B5" s="5"/>
      <c r="C5" s="5"/>
      <c r="D5" s="5"/>
      <c r="E5" s="5"/>
      <c r="F5" s="5"/>
    </row>
    <row r="6" spans="1:9" ht="21" x14ac:dyDescent="0.35">
      <c r="B6" s="5"/>
      <c r="C6" s="5"/>
      <c r="D6" s="5"/>
      <c r="E6" s="5"/>
      <c r="F6" s="5"/>
    </row>
    <row r="7" spans="1:9" ht="21" x14ac:dyDescent="0.35">
      <c r="B7" s="5"/>
      <c r="C7" s="5"/>
      <c r="D7" s="5"/>
      <c r="E7" s="5"/>
      <c r="F7" s="5"/>
    </row>
    <row r="8" spans="1:9" ht="21" x14ac:dyDescent="0.35">
      <c r="B8" s="5"/>
      <c r="C8" s="5"/>
      <c r="D8" s="5"/>
      <c r="E8" s="5"/>
      <c r="F8" s="5"/>
    </row>
    <row r="9" spans="1:9" ht="21" x14ac:dyDescent="0.35">
      <c r="B9" s="5"/>
      <c r="C9" s="5"/>
      <c r="D9" s="5"/>
      <c r="E9" s="5"/>
      <c r="F9" s="5"/>
    </row>
    <row r="10" spans="1:9" ht="21" x14ac:dyDescent="0.35">
      <c r="B10" s="5"/>
      <c r="C10" s="5"/>
      <c r="D10" s="5"/>
      <c r="E10" s="5"/>
      <c r="F10" s="5"/>
    </row>
    <row r="11" spans="1:9" ht="21" x14ac:dyDescent="0.35">
      <c r="B11" s="5"/>
      <c r="C11" s="5"/>
      <c r="D11" s="5"/>
      <c r="E11" s="5"/>
      <c r="F11" s="5"/>
    </row>
    <row r="12" spans="1:9" ht="21" x14ac:dyDescent="0.35">
      <c r="B12" s="5"/>
      <c r="C12" s="5"/>
      <c r="D12" s="5"/>
      <c r="E12" s="5"/>
      <c r="F12" s="5"/>
    </row>
    <row r="13" spans="1:9" ht="21" x14ac:dyDescent="0.35">
      <c r="B13" s="5"/>
      <c r="C13" s="5"/>
      <c r="D13" s="5"/>
      <c r="E13" s="5"/>
      <c r="F13" s="5"/>
    </row>
    <row r="14" spans="1:9" ht="21" x14ac:dyDescent="0.35">
      <c r="B14" s="5"/>
      <c r="C14" s="5"/>
      <c r="D14" s="5"/>
      <c r="E14" s="5"/>
      <c r="F14" s="5"/>
    </row>
    <row r="15" spans="1:9" ht="21" x14ac:dyDescent="0.35">
      <c r="B15" s="5"/>
      <c r="C15" s="5"/>
      <c r="D15" s="5"/>
      <c r="E15" s="5"/>
      <c r="F15" s="5"/>
    </row>
    <row r="16" spans="1:9" ht="21" x14ac:dyDescent="0.35">
      <c r="B16" s="5"/>
      <c r="C16" s="5"/>
      <c r="D16" s="5"/>
      <c r="E16" s="5"/>
      <c r="F16" s="5"/>
    </row>
    <row r="17" spans="2:6" ht="21" x14ac:dyDescent="0.35">
      <c r="B17" s="5"/>
      <c r="C17" s="5"/>
      <c r="D17" s="5"/>
      <c r="E17" s="5"/>
      <c r="F17" s="5"/>
    </row>
    <row r="18" spans="2:6" ht="21" x14ac:dyDescent="0.35">
      <c r="B18" s="5"/>
      <c r="C18" s="5"/>
      <c r="D18" s="5"/>
      <c r="E18" s="5"/>
      <c r="F18" s="5"/>
    </row>
    <row r="19" spans="2:6" ht="21" x14ac:dyDescent="0.35">
      <c r="B19" s="5"/>
      <c r="C19" s="5"/>
      <c r="D19" s="5"/>
      <c r="E19" s="5"/>
      <c r="F19" s="5"/>
    </row>
    <row r="20" spans="2:6" ht="21" x14ac:dyDescent="0.35">
      <c r="B20" s="5"/>
      <c r="C20" s="5"/>
      <c r="D20" s="5"/>
      <c r="E20" s="5"/>
      <c r="F20" s="5"/>
    </row>
    <row r="21" spans="2:6" ht="21" x14ac:dyDescent="0.35">
      <c r="B21" s="5"/>
      <c r="C21" s="5"/>
      <c r="D21" s="5"/>
      <c r="E21" s="5"/>
      <c r="F21" s="5"/>
    </row>
    <row r="22" spans="2:6" ht="21" x14ac:dyDescent="0.35">
      <c r="B22" s="5"/>
      <c r="C22" s="5"/>
      <c r="D22" s="5"/>
      <c r="E22" s="5"/>
      <c r="F22" s="5"/>
    </row>
    <row r="23" spans="2:6" ht="21" x14ac:dyDescent="0.35">
      <c r="B23" s="5"/>
      <c r="C23" s="5"/>
      <c r="D23" s="5"/>
      <c r="E23" s="5"/>
      <c r="F23" s="5"/>
    </row>
    <row r="24" spans="2:6" ht="21" x14ac:dyDescent="0.35">
      <c r="B24" s="5"/>
      <c r="C24" s="5"/>
      <c r="D24" s="5"/>
      <c r="E24" s="5"/>
      <c r="F24" s="5"/>
    </row>
    <row r="25" spans="2:6" ht="21" x14ac:dyDescent="0.35">
      <c r="B25" s="5"/>
      <c r="C25" s="5"/>
      <c r="D25" s="5"/>
      <c r="E25" s="5"/>
      <c r="F25" s="5"/>
    </row>
    <row r="26" spans="2:6" ht="21" x14ac:dyDescent="0.35">
      <c r="E26" s="5"/>
      <c r="F26" s="5"/>
    </row>
    <row r="27" spans="2:6" ht="21" x14ac:dyDescent="0.35">
      <c r="E27" s="5"/>
      <c r="F27" s="5"/>
    </row>
    <row r="28" spans="2:6" ht="21" x14ac:dyDescent="0.35">
      <c r="E28" s="5"/>
      <c r="F28" s="5"/>
    </row>
    <row r="29" spans="2:6" ht="21" x14ac:dyDescent="0.35">
      <c r="E29" s="5"/>
      <c r="F29" s="5"/>
    </row>
    <row r="30" spans="2:6" ht="21" x14ac:dyDescent="0.35">
      <c r="E30" s="5"/>
      <c r="F30" s="5"/>
    </row>
    <row r="31" spans="2:6" ht="21" x14ac:dyDescent="0.35">
      <c r="E31" s="5"/>
      <c r="F31" s="5"/>
    </row>
    <row r="32" spans="2:6" ht="21" x14ac:dyDescent="0.35">
      <c r="E32" s="5"/>
      <c r="F32" s="5"/>
    </row>
    <row r="33" spans="5:6" ht="21" x14ac:dyDescent="0.35">
      <c r="E33" s="5"/>
      <c r="F33" s="5"/>
    </row>
    <row r="34" spans="5:6" ht="21" x14ac:dyDescent="0.35">
      <c r="E34" s="5"/>
      <c r="F34" s="5"/>
    </row>
    <row r="35" spans="5:6" ht="21" x14ac:dyDescent="0.35">
      <c r="E35" s="5"/>
      <c r="F35" s="5"/>
    </row>
    <row r="36" spans="5:6" ht="21" x14ac:dyDescent="0.35">
      <c r="E36" s="5"/>
      <c r="F36" s="5"/>
    </row>
    <row r="37" spans="5:6" ht="21" x14ac:dyDescent="0.35">
      <c r="E37" s="5"/>
      <c r="F37" s="5"/>
    </row>
    <row r="38" spans="5:6" ht="21" x14ac:dyDescent="0.35">
      <c r="E38" s="5"/>
      <c r="F38" s="5"/>
    </row>
    <row r="39" spans="5:6" ht="21" x14ac:dyDescent="0.35">
      <c r="E39" s="5"/>
      <c r="F39" s="5"/>
    </row>
    <row r="40" spans="5:6" ht="21" x14ac:dyDescent="0.35">
      <c r="E40" s="5"/>
      <c r="F40" s="5"/>
    </row>
    <row r="41" spans="5:6" ht="21" x14ac:dyDescent="0.35">
      <c r="E41" s="5"/>
      <c r="F41" s="5"/>
    </row>
    <row r="42" spans="5:6" ht="21" x14ac:dyDescent="0.35">
      <c r="E42" s="5"/>
      <c r="F42" s="5"/>
    </row>
    <row r="43" spans="5:6" ht="21" x14ac:dyDescent="0.35">
      <c r="E43" s="5"/>
      <c r="F43" s="5"/>
    </row>
    <row r="44" spans="5:6" ht="21" x14ac:dyDescent="0.35">
      <c r="E44" s="5"/>
      <c r="F44" s="5"/>
    </row>
    <row r="45" spans="5:6" ht="21" x14ac:dyDescent="0.35">
      <c r="E45" s="5"/>
      <c r="F45" s="5"/>
    </row>
    <row r="46" spans="5:6" ht="21" x14ac:dyDescent="0.35">
      <c r="E46" s="5"/>
      <c r="F46" s="5"/>
    </row>
    <row r="47" spans="5:6" ht="21" x14ac:dyDescent="0.35">
      <c r="E47" s="5"/>
      <c r="F47" s="5"/>
    </row>
    <row r="48" spans="5:6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0000"/>
  </sheetPr>
  <dimension ref="A1:I53"/>
  <sheetViews>
    <sheetView zoomScale="85" zoomScaleNormal="85" workbookViewId="0">
      <selection activeCell="F29" sqref="F29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/>
      <c r="C2" s="5"/>
      <c r="D2" s="5" t="s">
        <v>18</v>
      </c>
      <c r="E2" s="5"/>
      <c r="F2" s="5" t="s">
        <v>99</v>
      </c>
      <c r="I2" s="5" t="s">
        <v>459</v>
      </c>
    </row>
    <row r="3" spans="1:9" ht="21" x14ac:dyDescent="0.35">
      <c r="B3" s="5"/>
      <c r="C3" s="5"/>
      <c r="D3" s="5"/>
      <c r="E3" s="5"/>
      <c r="F3" s="5" t="s">
        <v>100</v>
      </c>
      <c r="I3" s="5" t="s">
        <v>100</v>
      </c>
    </row>
    <row r="4" spans="1:9" ht="21" x14ac:dyDescent="0.35">
      <c r="B4" s="5"/>
      <c r="C4" s="5"/>
      <c r="D4" s="5"/>
      <c r="E4" s="5"/>
      <c r="F4" s="18"/>
    </row>
    <row r="5" spans="1:9" ht="21" x14ac:dyDescent="0.35">
      <c r="B5" s="5"/>
      <c r="C5" s="5"/>
      <c r="D5" s="5"/>
      <c r="E5" s="5"/>
      <c r="F5" s="18"/>
    </row>
    <row r="6" spans="1:9" ht="21" x14ac:dyDescent="0.35">
      <c r="B6" s="5"/>
      <c r="C6" s="5"/>
      <c r="D6" s="5"/>
      <c r="E6" s="5"/>
      <c r="F6" s="5"/>
    </row>
    <row r="7" spans="1:9" ht="21" x14ac:dyDescent="0.35">
      <c r="B7" s="5"/>
      <c r="C7" s="5"/>
      <c r="D7" s="5"/>
      <c r="E7" s="5"/>
      <c r="F7" s="5"/>
    </row>
    <row r="8" spans="1:9" ht="21" x14ac:dyDescent="0.35">
      <c r="B8" s="5"/>
      <c r="C8" s="5"/>
      <c r="D8" s="5"/>
      <c r="E8" s="5"/>
      <c r="F8" s="5"/>
    </row>
    <row r="9" spans="1:9" ht="21" x14ac:dyDescent="0.35">
      <c r="B9" s="5"/>
      <c r="C9" s="5"/>
      <c r="D9" s="5"/>
      <c r="E9" s="5"/>
      <c r="F9" s="5"/>
    </row>
    <row r="10" spans="1:9" ht="21" x14ac:dyDescent="0.35">
      <c r="B10" s="5"/>
      <c r="C10" s="5"/>
      <c r="D10" s="5"/>
      <c r="E10" s="5"/>
      <c r="F10" s="5"/>
    </row>
    <row r="11" spans="1:9" ht="21" x14ac:dyDescent="0.35">
      <c r="B11" s="5"/>
      <c r="C11" s="5"/>
      <c r="D11" s="5"/>
      <c r="E11" s="5"/>
      <c r="F11" s="5"/>
    </row>
    <row r="12" spans="1:9" ht="21" x14ac:dyDescent="0.35">
      <c r="B12" s="5"/>
      <c r="C12" s="5"/>
      <c r="E12" s="5"/>
      <c r="F12" s="5"/>
    </row>
    <row r="13" spans="1:9" ht="21" x14ac:dyDescent="0.35">
      <c r="B13" s="5"/>
      <c r="C13" s="5"/>
      <c r="D13" s="5"/>
      <c r="E13" s="5"/>
      <c r="F13" s="5"/>
    </row>
    <row r="14" spans="1:9" ht="21" x14ac:dyDescent="0.35">
      <c r="B14" s="5"/>
      <c r="C14" s="5"/>
      <c r="D14" s="5"/>
      <c r="E14" s="5"/>
      <c r="F14" s="5"/>
    </row>
    <row r="15" spans="1:9" ht="21" x14ac:dyDescent="0.35">
      <c r="B15" s="5"/>
      <c r="C15" s="5"/>
      <c r="D15" s="5"/>
      <c r="E15" s="5"/>
      <c r="F15" s="5"/>
    </row>
    <row r="16" spans="1:9" ht="21" x14ac:dyDescent="0.35">
      <c r="B16" s="5"/>
      <c r="C16" s="5"/>
      <c r="D16" s="5"/>
      <c r="E16" s="5"/>
      <c r="F16" s="5"/>
    </row>
    <row r="17" spans="2:6" ht="21" x14ac:dyDescent="0.35">
      <c r="B17" s="5"/>
      <c r="C17" s="5"/>
      <c r="D17" s="5"/>
      <c r="E17" s="5"/>
      <c r="F17" s="5"/>
    </row>
    <row r="18" spans="2:6" ht="21" x14ac:dyDescent="0.35">
      <c r="B18" s="5"/>
      <c r="C18" s="5"/>
      <c r="D18" s="5"/>
      <c r="E18" s="5"/>
      <c r="F18" s="5"/>
    </row>
    <row r="19" spans="2:6" ht="21" x14ac:dyDescent="0.35">
      <c r="B19" s="5"/>
      <c r="C19" s="5"/>
      <c r="D19" s="5"/>
      <c r="E19" s="5"/>
      <c r="F19" s="5"/>
    </row>
    <row r="20" spans="2:6" ht="21" x14ac:dyDescent="0.35">
      <c r="B20" s="5"/>
      <c r="C20" s="5"/>
      <c r="D20" s="5"/>
      <c r="E20" s="5"/>
      <c r="F20" s="5"/>
    </row>
    <row r="21" spans="2:6" ht="21" x14ac:dyDescent="0.35">
      <c r="B21" s="5"/>
      <c r="C21" s="5"/>
      <c r="D21" s="5"/>
      <c r="E21" s="5"/>
      <c r="F21" s="5"/>
    </row>
    <row r="22" spans="2:6" ht="21" x14ac:dyDescent="0.35">
      <c r="B22" s="5"/>
      <c r="C22" s="5"/>
      <c r="D22" s="5"/>
      <c r="E22" s="5"/>
      <c r="F22" s="5"/>
    </row>
    <row r="23" spans="2:6" ht="21" x14ac:dyDescent="0.35">
      <c r="B23" s="5"/>
      <c r="C23" s="5"/>
      <c r="D23" s="5"/>
      <c r="E23" s="5"/>
      <c r="F23" s="5"/>
    </row>
    <row r="24" spans="2:6" ht="21" x14ac:dyDescent="0.35">
      <c r="B24" s="5"/>
      <c r="C24" s="5"/>
      <c r="D24" s="5"/>
      <c r="E24" s="5"/>
      <c r="F24" s="5"/>
    </row>
    <row r="25" spans="2:6" ht="21" x14ac:dyDescent="0.35">
      <c r="B25" s="5"/>
      <c r="C25" s="5"/>
      <c r="D25" s="5"/>
      <c r="E25" s="5"/>
      <c r="F25" s="5"/>
    </row>
    <row r="26" spans="2:6" ht="21" x14ac:dyDescent="0.35">
      <c r="E26" s="5"/>
      <c r="F26" s="5"/>
    </row>
    <row r="27" spans="2:6" ht="21" x14ac:dyDescent="0.35">
      <c r="E27" s="5"/>
      <c r="F27" s="5"/>
    </row>
    <row r="28" spans="2:6" ht="21" x14ac:dyDescent="0.35">
      <c r="E28" s="5"/>
      <c r="F28" s="5"/>
    </row>
    <row r="29" spans="2:6" ht="21" x14ac:dyDescent="0.35">
      <c r="E29" s="5"/>
      <c r="F29" s="5"/>
    </row>
    <row r="30" spans="2:6" ht="21" x14ac:dyDescent="0.35">
      <c r="E30" s="5"/>
      <c r="F30" s="5"/>
    </row>
    <row r="31" spans="2:6" ht="21" x14ac:dyDescent="0.35">
      <c r="E31" s="5"/>
      <c r="F31" s="5"/>
    </row>
    <row r="32" spans="2:6" ht="21" x14ac:dyDescent="0.35">
      <c r="E32" s="5"/>
      <c r="F32" s="5"/>
    </row>
    <row r="33" spans="5:6" ht="21" x14ac:dyDescent="0.35">
      <c r="E33" s="5"/>
      <c r="F33" s="5"/>
    </row>
    <row r="34" spans="5:6" ht="21" x14ac:dyDescent="0.35">
      <c r="E34" s="5"/>
      <c r="F34" s="5"/>
    </row>
    <row r="35" spans="5:6" ht="21" x14ac:dyDescent="0.35">
      <c r="E35" s="5"/>
      <c r="F35" s="5"/>
    </row>
    <row r="36" spans="5:6" ht="21" x14ac:dyDescent="0.35">
      <c r="E36" s="5"/>
      <c r="F36" s="5"/>
    </row>
    <row r="37" spans="5:6" ht="21" x14ac:dyDescent="0.35">
      <c r="E37" s="5"/>
      <c r="F37" s="5"/>
    </row>
    <row r="38" spans="5:6" ht="21" x14ac:dyDescent="0.35">
      <c r="E38" s="5"/>
      <c r="F38" s="5"/>
    </row>
    <row r="39" spans="5:6" ht="21" x14ac:dyDescent="0.35">
      <c r="E39" s="5"/>
      <c r="F39" s="5"/>
    </row>
    <row r="40" spans="5:6" ht="21" x14ac:dyDescent="0.35">
      <c r="E40" s="5"/>
      <c r="F40" s="5"/>
    </row>
    <row r="41" spans="5:6" ht="21" x14ac:dyDescent="0.35">
      <c r="E41" s="5"/>
      <c r="F41" s="5"/>
    </row>
    <row r="42" spans="5:6" ht="21" x14ac:dyDescent="0.35">
      <c r="E42" s="5"/>
      <c r="F42" s="5"/>
    </row>
    <row r="43" spans="5:6" ht="21" x14ac:dyDescent="0.35">
      <c r="E43" s="5"/>
      <c r="F43" s="5"/>
    </row>
    <row r="44" spans="5:6" ht="21" x14ac:dyDescent="0.35">
      <c r="E44" s="5"/>
      <c r="F44" s="5"/>
    </row>
    <row r="45" spans="5:6" ht="21" x14ac:dyDescent="0.35">
      <c r="E45" s="5"/>
      <c r="F45" s="5"/>
    </row>
    <row r="46" spans="5:6" ht="21" x14ac:dyDescent="0.35">
      <c r="E46" s="5"/>
      <c r="F46" s="5"/>
    </row>
    <row r="47" spans="5:6" ht="21" x14ac:dyDescent="0.35">
      <c r="E47" s="5"/>
      <c r="F47" s="5"/>
    </row>
    <row r="48" spans="5:6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1" sqref="G1"/>
    </sheetView>
  </sheetViews>
  <sheetFormatPr defaultRowHeight="14.25" x14ac:dyDescent="0.2"/>
  <cols>
    <col min="1" max="1" width="71.5" bestFit="1" customWidth="1"/>
  </cols>
  <sheetData>
    <row r="1" spans="1:7" ht="15" thickBot="1" x14ac:dyDescent="0.25">
      <c r="A1" s="72"/>
      <c r="B1" s="72"/>
      <c r="C1" s="72"/>
      <c r="D1" s="72"/>
      <c r="E1" s="72"/>
      <c r="F1" s="72"/>
      <c r="G1" s="72" t="str">
        <f>CONCATENATE(A2,"|",A3,"|",A4,"|",A5,"|",A6,"|",A7,"|",A8,"|",A9,"|",A10,"|",A11,"|",A12,"|",A13,"|",A14,"|",A15,"|",A16,)</f>
        <v>110402V01F01 ข้อมูลสถานการณ์/ความต้องการตลาดแรงงาน/ ค่าจ้าง/ทุนอบรม/ทิศทางการพัฒนาประเทศและโลก|110402V01F02 การเชื่อมโยงระบบข้อมูลที่เกี่ยวข้องกับด้านแรงงาน|110402V01F03 ข้อมูลแรงงานไทยและต่างชาติที่มีความเชี่ยวชาญ วิทยาศาสตร์ เทคโนโลยี และนวัตกรรมในอุตสาหกรรม เป้าหมายรายบุคคล|110402V02F01 หลักสูตรด้านวิทยาศาสตร์เทคโนโลยีที่ทันสมัยและมีคุณภาพตรงกับความต้องการของตลาดแรงงาน|110402V02F02 การจัดการความรู้ด้านวิทยาศาสตร์ เทคโนโลยี จากคนไทยที่มีความสามารถและผู้เชี่ยวชาญต่างประเทศ|110402V03F01 สิทธิประโยชน์ในการพ านักของชาวต่างชาติที่เข้า มาเป็นผู้เชี่ยวชาญด้านวิทยาศาสตร์ เทคโนโลยี และ นวัตกรรมในอุตสาหกรรมเป้าหมาย|110402V03F02 การสนับสนุนในการจัดตั้ง/ถ่ายโอนกิจการที่เกี่ยวข้องกับวิทยาศาสตร์ เทคโนโลยี และนวัตกรรมในอุตสาหกรรมเป้าหมาย|110402V04F01 นโยบายภาครัฐที่ส่งเสริมวิทยาศาสตร์ เทคโนโลยี และนวัตกรรมในอุตสาหกรรมเป้าหมาย|110402V04F02 กฎหมายที่เกี่ยวข้องกับสิทธิประโยชน|110402V04F03 สภาพแวดล้อมที่เอื้อต่อการพัฒนาวิทยาศาสตร์ เทคโนโลยีที่ทันสมัย|110402V04F04 ความร่วมมือกับต่างประเทศด้านการส่งเสริมวิทยาศาสตร์ เทคโนโลยี และ นวัตกรรมในอุตสาหกรรมเป้าหมาย||||</v>
      </c>
    </row>
    <row r="2" spans="1:7" ht="41.25" thickBot="1" x14ac:dyDescent="0.25">
      <c r="A2" s="74" t="s">
        <v>561</v>
      </c>
      <c r="B2" s="72"/>
      <c r="C2" s="72"/>
      <c r="D2" s="72"/>
      <c r="E2" s="72"/>
      <c r="F2" s="72"/>
      <c r="G2" s="72"/>
    </row>
    <row r="3" spans="1:7" ht="21" thickBot="1" x14ac:dyDescent="0.25">
      <c r="A3" s="74" t="s">
        <v>562</v>
      </c>
      <c r="B3" s="72"/>
      <c r="C3" s="72"/>
      <c r="D3" s="72"/>
      <c r="E3" s="72"/>
      <c r="F3" s="72"/>
      <c r="G3" s="72"/>
    </row>
    <row r="4" spans="1:7" ht="41.25" thickBot="1" x14ac:dyDescent="0.25">
      <c r="A4" s="74" t="s">
        <v>563</v>
      </c>
      <c r="B4" s="72"/>
      <c r="C4" s="72"/>
      <c r="D4" s="72"/>
      <c r="E4" s="72"/>
      <c r="F4" s="72"/>
      <c r="G4" s="72"/>
    </row>
    <row r="5" spans="1:7" ht="41.25" thickBot="1" x14ac:dyDescent="0.25">
      <c r="A5" s="74" t="s">
        <v>564</v>
      </c>
      <c r="B5" s="73"/>
      <c r="C5" s="73"/>
      <c r="D5" s="73"/>
      <c r="E5" s="73"/>
      <c r="F5" s="73"/>
      <c r="G5" s="73"/>
    </row>
    <row r="6" spans="1:7" ht="41.25" thickBot="1" x14ac:dyDescent="0.25">
      <c r="A6" s="74" t="s">
        <v>565</v>
      </c>
    </row>
    <row r="7" spans="1:7" ht="41.25" thickBot="1" x14ac:dyDescent="0.25">
      <c r="A7" s="74" t="s">
        <v>566</v>
      </c>
    </row>
    <row r="8" spans="1:7" ht="41.25" thickBot="1" x14ac:dyDescent="0.25">
      <c r="A8" s="74" t="s">
        <v>567</v>
      </c>
    </row>
    <row r="9" spans="1:7" ht="21" thickBot="1" x14ac:dyDescent="0.25">
      <c r="A9" s="74" t="s">
        <v>568</v>
      </c>
    </row>
    <row r="10" spans="1:7" ht="21" thickBot="1" x14ac:dyDescent="0.25">
      <c r="A10" s="74" t="s">
        <v>569</v>
      </c>
    </row>
    <row r="11" spans="1:7" ht="21" thickBot="1" x14ac:dyDescent="0.25">
      <c r="A11" s="74" t="s">
        <v>570</v>
      </c>
    </row>
    <row r="12" spans="1:7" ht="41.25" thickBot="1" x14ac:dyDescent="0.25">
      <c r="A12" s="74" t="s">
        <v>571</v>
      </c>
    </row>
    <row r="13" spans="1:7" ht="21" thickBot="1" x14ac:dyDescent="0.25">
      <c r="A13" s="75"/>
    </row>
    <row r="14" spans="1:7" ht="21" thickBot="1" x14ac:dyDescent="0.25">
      <c r="A14" s="75"/>
    </row>
    <row r="15" spans="1:7" ht="21" thickBot="1" x14ac:dyDescent="0.25">
      <c r="A15" s="75"/>
    </row>
    <row r="16" spans="1:7" ht="21" thickBot="1" x14ac:dyDescent="0.25">
      <c r="A16" s="75"/>
      <c r="D16" s="7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2"/>
  <sheetViews>
    <sheetView topLeftCell="B1" zoomScale="85" zoomScaleNormal="85" workbookViewId="0">
      <selection activeCell="K3" sqref="K3"/>
    </sheetView>
  </sheetViews>
  <sheetFormatPr defaultRowHeight="14.25" x14ac:dyDescent="0.2"/>
  <cols>
    <col min="1" max="3" width="29.375" customWidth="1"/>
    <col min="4" max="4" width="46.25" customWidth="1"/>
    <col min="5" max="6" width="11.625" customWidth="1"/>
    <col min="7" max="8" width="29.375" customWidth="1"/>
    <col min="9" max="9" width="24" customWidth="1"/>
    <col min="10" max="10" width="9.125" style="11"/>
    <col min="11" max="11" width="66.125" customWidth="1"/>
  </cols>
  <sheetData>
    <row r="1" spans="1:11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9" t="s">
        <v>12</v>
      </c>
      <c r="G1" s="10" t="s">
        <v>13</v>
      </c>
      <c r="H1" s="10" t="s">
        <v>14</v>
      </c>
    </row>
    <row r="2" spans="1:11" ht="21" x14ac:dyDescent="0.35">
      <c r="A2" s="5" t="s">
        <v>5</v>
      </c>
      <c r="B2" s="5" t="s">
        <v>15</v>
      </c>
      <c r="C2" s="5" t="s">
        <v>16</v>
      </c>
      <c r="D2" s="5" t="s">
        <v>17</v>
      </c>
      <c r="E2" s="5"/>
      <c r="G2" s="5" t="s">
        <v>41</v>
      </c>
      <c r="K2" s="5" t="s">
        <v>41</v>
      </c>
    </row>
    <row r="3" spans="1:11" ht="21" x14ac:dyDescent="0.35">
      <c r="B3" s="5"/>
      <c r="C3" s="5"/>
      <c r="D3" s="5" t="s">
        <v>18</v>
      </c>
      <c r="G3" s="20" t="s">
        <v>42</v>
      </c>
      <c r="K3" s="5" t="str">
        <f>CONCATENATE(G3,"|",G4,"|",G5,"|",G6,"|",G7,"|",G8,"|",G9,"|",G10,"|",G11,"|",G12,"|",G13,"|",G14,"|",G15,"|",G16,"|",G17,"|",G18,"|",G19,"|",G20)</f>
        <v>060201V01F01 โครงสร้างพื้นฐานเพื่อรองรับการพัฒนาเมือง การจัดการมลพิษ สิ่งแวดล้อมและความปลอดภัย|060201V01F02 กระบวนการผลิต สินค้าและบริการที่เป็นมิตรต่อสิ่งแวดล้อม|060201V01F03 การใช้ทรัพยากรในการผลิตอย่างคุ้มค่า|060201V01F04 การใช้เทคโนโลยีและนวัตกรรมด้านการจัดการสิ่งแวดล้อม|060201V02F01 มาตรฐานการจัดการสิ่งแวดล้อมและมลพิษของเมือง (ครัวเรือน ชุมชน เมือง พื้นที่เกษตรกรรม อุตสาหกรรม ฯลฯ)|060201V02F02 การจัดการคุณภาพน้ำ อากาศ ขยะ และของเสีย ณ แหล่งกำเนิดอย่างเหมาะสม|060201V02F03 การเฝ้าระวังคุณภาพสิ่งแวดล้อม|060201V02F04 ความรับผิดชอบต่อสังคมและสิ่งแวดล้อม|060201V03F01 การพัฒนาเศรษฐกิจชุมชน|060201V03F02 การพัฒนาเศรษฐกิจอุตสาหกรรม|060201V03F03 คุณภาพชีวิตและความปลอดภัยของประชาชนในเมือง|060201V03F04 การอยู่ร่วมกันอย่างพึ่งพาอาศัย|060201V04F01 การพัฒนา ปรับปรุงและการบังคับใช้กฎหมาย มาตรฐานในการพัฒนาเมือง การจัดการเหตุเดือดร้อน รำคาญ ความปลอดภัย และสุขอนามัยของประชาชน|060201V04F02 โครงสร้างการบริหารจัดการเมือง|060201V04F03 ฐานข้อมูลการพัฒนาเมือง การออกแบบผังเมือง การใช้ประโยชน์และการบริหารจัดการเมือง|060201V04F04 มาตรการจูงใจและสิทธิประโยชน์ในการจัดการสิ่งแวดล้อมของเมือง|060201V04F05 ภาคีเครือข่าย และการตระหนักร่วมกันของภาคประชาชนในการพัฒนาเมือง|060201V04F06 วิถีชีวิตและการบริโภคที่เป็นมิตรต่อสิ่งแวดล้อม</v>
      </c>
    </row>
    <row r="4" spans="1:11" ht="21" x14ac:dyDescent="0.35">
      <c r="B4" s="5"/>
      <c r="C4" s="5"/>
      <c r="D4" s="5" t="s">
        <v>19</v>
      </c>
      <c r="G4" s="20" t="s">
        <v>43</v>
      </c>
    </row>
    <row r="5" spans="1:11" ht="21" x14ac:dyDescent="0.35">
      <c r="B5" s="5"/>
      <c r="C5" s="5"/>
      <c r="D5" s="5" t="s">
        <v>20</v>
      </c>
      <c r="G5" s="20" t="s">
        <v>44</v>
      </c>
    </row>
    <row r="6" spans="1:11" ht="21" x14ac:dyDescent="0.35">
      <c r="B6" s="5"/>
      <c r="C6" s="5"/>
      <c r="D6" s="5" t="s">
        <v>21</v>
      </c>
      <c r="G6" s="20" t="s">
        <v>45</v>
      </c>
    </row>
    <row r="7" spans="1:11" ht="21" x14ac:dyDescent="0.35">
      <c r="B7" s="5"/>
      <c r="C7" s="5"/>
      <c r="D7" s="5" t="s">
        <v>22</v>
      </c>
      <c r="G7" s="20" t="s">
        <v>46</v>
      </c>
    </row>
    <row r="8" spans="1:11" ht="21" x14ac:dyDescent="0.35">
      <c r="B8" s="5"/>
      <c r="C8" s="5"/>
      <c r="D8" s="5" t="s">
        <v>23</v>
      </c>
      <c r="G8" s="20" t="s">
        <v>47</v>
      </c>
    </row>
    <row r="9" spans="1:11" ht="21" x14ac:dyDescent="0.35">
      <c r="B9" s="5"/>
      <c r="C9" s="5"/>
      <c r="D9" s="5" t="s">
        <v>24</v>
      </c>
      <c r="G9" s="20" t="s">
        <v>48</v>
      </c>
    </row>
    <row r="10" spans="1:11" ht="21" x14ac:dyDescent="0.35">
      <c r="B10" s="5"/>
      <c r="C10" s="5"/>
      <c r="D10" s="5" t="s">
        <v>25</v>
      </c>
      <c r="G10" s="20" t="s">
        <v>49</v>
      </c>
    </row>
    <row r="11" spans="1:11" ht="21" x14ac:dyDescent="0.35">
      <c r="B11" s="5"/>
      <c r="C11" s="5"/>
      <c r="D11" s="5" t="s">
        <v>26</v>
      </c>
      <c r="G11" s="20" t="s">
        <v>50</v>
      </c>
    </row>
    <row r="12" spans="1:11" ht="21" x14ac:dyDescent="0.35">
      <c r="B12" s="5"/>
      <c r="C12" s="5"/>
      <c r="D12" s="5" t="s">
        <v>27</v>
      </c>
      <c r="G12" s="20" t="s">
        <v>51</v>
      </c>
    </row>
    <row r="13" spans="1:11" ht="21" x14ac:dyDescent="0.35">
      <c r="B13" s="5"/>
      <c r="C13" s="5"/>
      <c r="D13" s="5" t="s">
        <v>28</v>
      </c>
      <c r="G13" s="20" t="s">
        <v>52</v>
      </c>
    </row>
    <row r="14" spans="1:11" ht="21" x14ac:dyDescent="0.35">
      <c r="B14" s="5"/>
      <c r="C14" s="5"/>
      <c r="D14" s="5" t="s">
        <v>29</v>
      </c>
      <c r="G14" s="20" t="s">
        <v>53</v>
      </c>
    </row>
    <row r="15" spans="1:11" ht="21" x14ac:dyDescent="0.35">
      <c r="B15" s="5"/>
      <c r="C15" s="5"/>
      <c r="D15" s="5" t="s">
        <v>30</v>
      </c>
      <c r="G15" s="20" t="s">
        <v>54</v>
      </c>
    </row>
    <row r="16" spans="1:11" ht="21" x14ac:dyDescent="0.35">
      <c r="B16" s="5"/>
      <c r="C16" s="5"/>
      <c r="D16" s="5" t="s">
        <v>31</v>
      </c>
      <c r="G16" s="20" t="s">
        <v>55</v>
      </c>
    </row>
    <row r="17" spans="2:11" ht="21" x14ac:dyDescent="0.35">
      <c r="B17" s="5"/>
      <c r="C17" s="5"/>
      <c r="D17" s="5" t="s">
        <v>32</v>
      </c>
      <c r="G17" s="20" t="s">
        <v>56</v>
      </c>
    </row>
    <row r="18" spans="2:11" ht="21" x14ac:dyDescent="0.35">
      <c r="B18" s="5"/>
      <c r="C18" s="5"/>
      <c r="D18" s="5" t="s">
        <v>33</v>
      </c>
      <c r="G18" s="20" t="s">
        <v>57</v>
      </c>
      <c r="H18" s="5"/>
    </row>
    <row r="19" spans="2:11" ht="21" x14ac:dyDescent="0.35">
      <c r="B19" s="5"/>
      <c r="C19" s="5"/>
      <c r="D19" s="5" t="s">
        <v>34</v>
      </c>
      <c r="G19" s="20" t="s">
        <v>58</v>
      </c>
    </row>
    <row r="20" spans="2:11" ht="21" x14ac:dyDescent="0.35">
      <c r="B20" s="5"/>
      <c r="C20" s="5"/>
      <c r="D20" s="5" t="s">
        <v>35</v>
      </c>
      <c r="G20" s="20" t="s">
        <v>59</v>
      </c>
    </row>
    <row r="21" spans="2:11" ht="21" x14ac:dyDescent="0.35">
      <c r="B21" s="5"/>
      <c r="C21" s="5"/>
      <c r="D21" s="5" t="s">
        <v>36</v>
      </c>
      <c r="G21" s="5" t="s">
        <v>60</v>
      </c>
      <c r="K21" s="5" t="s">
        <v>393</v>
      </c>
    </row>
    <row r="22" spans="2:11" ht="21" x14ac:dyDescent="0.35">
      <c r="B22" s="5"/>
      <c r="C22" s="5"/>
      <c r="D22" s="5" t="s">
        <v>37</v>
      </c>
      <c r="G22" s="5" t="s">
        <v>61</v>
      </c>
    </row>
    <row r="23" spans="2:11" ht="21" x14ac:dyDescent="0.35">
      <c r="B23" s="5"/>
      <c r="C23" s="5"/>
      <c r="D23" s="5" t="s">
        <v>38</v>
      </c>
      <c r="G23" s="20" t="s">
        <v>62</v>
      </c>
      <c r="K23" s="5" t="s">
        <v>394</v>
      </c>
    </row>
    <row r="24" spans="2:11" ht="21" x14ac:dyDescent="0.35">
      <c r="B24" s="5"/>
      <c r="C24" s="5"/>
      <c r="D24" s="5" t="s">
        <v>39</v>
      </c>
      <c r="G24" s="20" t="s">
        <v>63</v>
      </c>
    </row>
    <row r="25" spans="2:11" ht="21" x14ac:dyDescent="0.35">
      <c r="B25" s="5"/>
      <c r="C25" s="5"/>
      <c r="D25" s="5" t="s">
        <v>40</v>
      </c>
      <c r="G25" s="19" t="s">
        <v>64</v>
      </c>
      <c r="K25" s="5" t="s">
        <v>395</v>
      </c>
    </row>
    <row r="26" spans="2:11" ht="21" x14ac:dyDescent="0.35">
      <c r="D26" s="5"/>
      <c r="G26" s="19" t="s">
        <v>65</v>
      </c>
      <c r="K26" s="5"/>
    </row>
    <row r="27" spans="2:11" ht="21" x14ac:dyDescent="0.35">
      <c r="D27" s="5"/>
      <c r="G27" s="5" t="s">
        <v>66</v>
      </c>
      <c r="K27" s="5" t="s">
        <v>66</v>
      </c>
    </row>
    <row r="28" spans="2:11" ht="21" x14ac:dyDescent="0.35">
      <c r="G28" s="19" t="s">
        <v>67</v>
      </c>
      <c r="K28" s="5" t="s">
        <v>396</v>
      </c>
    </row>
    <row r="29" spans="2:11" ht="21" x14ac:dyDescent="0.35">
      <c r="G29" s="19" t="s">
        <v>68</v>
      </c>
      <c r="K29" s="5"/>
    </row>
    <row r="30" spans="2:11" ht="21" x14ac:dyDescent="0.35">
      <c r="G30" s="21" t="s">
        <v>69</v>
      </c>
      <c r="K30" s="5" t="str">
        <f>CONCATENATE(G30,"|",G31,"|",G32,"|",G33,"|",G34,"|",G35,"|",G36,"|",G37)</f>
        <v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และสารเคมี|180403V04F03 จิตสำนึกและพฤติกรรมที่ดีของประชาชน|180403V04F04 เครือข่าย การมีส่วนร่วมในการจัดการขยะของเสียและสารเคมี รวมถึงการเฝ้าระวัง|180403V04F05 การสร้างแรงจูงใจและสิทธิประโยชน์ที่จะได้รับ</v>
      </c>
    </row>
    <row r="31" spans="2:11" ht="21" x14ac:dyDescent="0.35">
      <c r="G31" s="21" t="s">
        <v>191</v>
      </c>
      <c r="K31" s="5"/>
    </row>
    <row r="32" spans="2:11" ht="21" x14ac:dyDescent="0.35">
      <c r="G32" s="21" t="s">
        <v>192</v>
      </c>
      <c r="K32" s="5"/>
    </row>
    <row r="33" spans="7:11" ht="21" x14ac:dyDescent="0.35">
      <c r="G33" s="21" t="s">
        <v>216</v>
      </c>
      <c r="K33" s="5"/>
    </row>
    <row r="34" spans="7:11" ht="21" x14ac:dyDescent="0.35">
      <c r="G34" s="21" t="s">
        <v>70</v>
      </c>
      <c r="K34" s="5"/>
    </row>
    <row r="35" spans="7:11" ht="21" x14ac:dyDescent="0.35">
      <c r="G35" s="21" t="s">
        <v>71</v>
      </c>
      <c r="K35" s="5"/>
    </row>
    <row r="36" spans="7:11" ht="21" x14ac:dyDescent="0.35">
      <c r="G36" s="21" t="s">
        <v>72</v>
      </c>
      <c r="K36" s="5"/>
    </row>
    <row r="37" spans="7:11" ht="21" x14ac:dyDescent="0.35">
      <c r="G37" s="21" t="s">
        <v>73</v>
      </c>
      <c r="K37" s="5"/>
    </row>
    <row r="38" spans="7:11" ht="21" x14ac:dyDescent="0.35">
      <c r="G38" s="22" t="s">
        <v>74</v>
      </c>
      <c r="K38" s="5" t="s">
        <v>74</v>
      </c>
    </row>
    <row r="39" spans="7:11" ht="21" x14ac:dyDescent="0.35">
      <c r="G39" s="22" t="s">
        <v>75</v>
      </c>
      <c r="K39" s="5" t="s">
        <v>75</v>
      </c>
    </row>
    <row r="40" spans="7:11" ht="21" x14ac:dyDescent="0.35">
      <c r="G40" s="22" t="s">
        <v>76</v>
      </c>
      <c r="K40" s="5" t="s">
        <v>76</v>
      </c>
    </row>
    <row r="41" spans="7:11" ht="21" x14ac:dyDescent="0.35">
      <c r="G41" s="5" t="s">
        <v>217</v>
      </c>
      <c r="K41" s="5" t="s">
        <v>217</v>
      </c>
    </row>
    <row r="42" spans="7:11" ht="21" x14ac:dyDescent="0.35">
      <c r="K42" s="5"/>
    </row>
  </sheetData>
  <autoFilter ref="D1:H41">
    <sortState ref="D2:H41">
      <sortCondition ref="G1:G4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I55"/>
  <sheetViews>
    <sheetView zoomScaleNormal="100" workbookViewId="0">
      <selection activeCell="B2" sqref="B2"/>
    </sheetView>
  </sheetViews>
  <sheetFormatPr defaultRowHeight="14.25" x14ac:dyDescent="0.2"/>
  <cols>
    <col min="1" max="3" width="29.375" customWidth="1"/>
    <col min="4" max="6" width="40.625" customWidth="1"/>
    <col min="7" max="7" width="9" customWidth="1"/>
    <col min="8" max="8" width="9.125" style="11"/>
    <col min="9" max="9" width="67.125" customWidth="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77</v>
      </c>
      <c r="C2" s="5" t="s">
        <v>16</v>
      </c>
      <c r="D2" s="5" t="s">
        <v>78</v>
      </c>
      <c r="E2" s="22" t="s">
        <v>82</v>
      </c>
      <c r="I2" t="str">
        <f>CONCATENATE(E2,"|",E3,"|",E4,"|",E5,"|",E6,"|",E7)</f>
        <v>030301V01F02 การส่งเสริมการผลิตและใช้สารชีวภัณฑ์|030301V01F03 การผลิตโดยใช้ผลพลอยได้และวัสดุเหลือใช้ทางการเกษตร|030301V02F01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มาตรฐานระบบการผลิตและมาตรฐานสินค้าเกษตรชีวภาพ|030301V04F03 การวิจัยและพัฒนาเกษตรชีวภาพ|030301V04F04 เทคโนโลยี นวัตกรรม</v>
      </c>
    </row>
    <row r="3" spans="1:9" ht="21" x14ac:dyDescent="0.35">
      <c r="B3" s="5"/>
      <c r="C3" s="5"/>
      <c r="D3" s="5" t="s">
        <v>79</v>
      </c>
      <c r="E3" s="22" t="s">
        <v>83</v>
      </c>
    </row>
    <row r="4" spans="1:9" ht="21" x14ac:dyDescent="0.35">
      <c r="B4" s="5"/>
      <c r="C4" s="5"/>
      <c r="D4" s="5" t="s">
        <v>80</v>
      </c>
      <c r="E4" s="22" t="s">
        <v>84</v>
      </c>
      <c r="F4" s="5"/>
    </row>
    <row r="5" spans="1:9" ht="21" x14ac:dyDescent="0.35">
      <c r="B5" s="5"/>
      <c r="C5" s="5"/>
      <c r="D5" s="5" t="s">
        <v>22</v>
      </c>
      <c r="E5" s="22" t="s">
        <v>85</v>
      </c>
      <c r="F5" s="5"/>
    </row>
    <row r="6" spans="1:9" ht="21" x14ac:dyDescent="0.35">
      <c r="B6" s="5"/>
      <c r="C6" s="5"/>
      <c r="D6" s="5" t="s">
        <v>36</v>
      </c>
      <c r="E6" s="22" t="s">
        <v>86</v>
      </c>
      <c r="F6" s="5"/>
    </row>
    <row r="7" spans="1:9" ht="21" x14ac:dyDescent="0.35">
      <c r="B7" s="5"/>
      <c r="C7" s="5"/>
      <c r="D7" s="5" t="s">
        <v>81</v>
      </c>
      <c r="E7" s="22" t="s">
        <v>87</v>
      </c>
      <c r="F7" s="5"/>
    </row>
    <row r="8" spans="1:9" ht="21" x14ac:dyDescent="0.35">
      <c r="B8" s="5"/>
      <c r="C8" s="5"/>
      <c r="D8" s="5"/>
      <c r="E8" s="25" t="s">
        <v>88</v>
      </c>
      <c r="F8" s="5"/>
      <c r="I8" t="str">
        <f>CONCATENATE(E8,"|",E9,"|",E10,"|",E11,"|",E12,"|",E13)</f>
        <v>030501V01F02 เทคโนโลยีเครื่องจักรกลการเกษตรอัจฉริยะ หรือเทคโนโลยีการเกษตรดิจิทัล|030501V02F01 แปลง โรงเรือนสาธิตต้นแบบเกษตรอัจฉริยะ|030501V02F02 เทคโนโลยีและนวัตกรรมเพื่อสนับสนุนการทำเกษตรอัจฉริยะ|030501V03F03 เทคโนโลยีเพื่อพัฒนาเกษตรกร ให้เป็น Smart Farmer Young Smart Farmer Start Up|030501V04F01 เทคโนโลยี นวัตกรรมการผลิตและเก็บเกี่ยว|030501V04F02 การให้บริการด้านการเกษตรอัจฉริยะ</v>
      </c>
    </row>
    <row r="9" spans="1:9" ht="21" x14ac:dyDescent="0.35">
      <c r="B9" s="5"/>
      <c r="C9" s="5"/>
      <c r="D9" s="5"/>
      <c r="E9" s="25" t="s">
        <v>89</v>
      </c>
      <c r="F9" s="5"/>
    </row>
    <row r="10" spans="1:9" ht="21" x14ac:dyDescent="0.35">
      <c r="B10" s="5"/>
      <c r="C10" s="5"/>
      <c r="D10" s="5"/>
      <c r="E10" s="25" t="s">
        <v>90</v>
      </c>
      <c r="F10" s="5"/>
    </row>
    <row r="11" spans="1:9" ht="21" x14ac:dyDescent="0.35">
      <c r="B11" s="5"/>
      <c r="C11" s="5"/>
      <c r="D11" s="5"/>
      <c r="E11" s="25" t="s">
        <v>91</v>
      </c>
      <c r="F11" s="5"/>
    </row>
    <row r="12" spans="1:9" ht="21" x14ac:dyDescent="0.35">
      <c r="B12" s="5"/>
      <c r="C12" s="5"/>
      <c r="D12" s="5"/>
      <c r="E12" s="25" t="s">
        <v>92</v>
      </c>
      <c r="F12" s="5"/>
    </row>
    <row r="13" spans="1:9" ht="21" x14ac:dyDescent="0.35">
      <c r="B13" s="5"/>
      <c r="C13" s="5"/>
      <c r="D13" s="5"/>
      <c r="E13" s="25" t="s">
        <v>93</v>
      </c>
      <c r="F13" s="5"/>
    </row>
    <row r="14" spans="1:9" ht="21" x14ac:dyDescent="0.35">
      <c r="B14" s="5"/>
      <c r="C14" s="5"/>
      <c r="D14" s="5"/>
      <c r="E14" s="26" t="s">
        <v>94</v>
      </c>
      <c r="F14" s="5"/>
      <c r="I14" t="str">
        <f>CONCATENATE(E14,"|",E15,"|",E16)</f>
        <v>030502V01F02 ปัจจัยการผลิตที่มีคุณภาพและเหมาะสม|030502V01F03 การเข้าถึงเทคโนโลยี|030502V02F01 เครื่องจักรกลและเทคโนโลยี</v>
      </c>
    </row>
    <row r="15" spans="1:9" ht="21" x14ac:dyDescent="0.35">
      <c r="B15" s="5"/>
      <c r="C15" s="5"/>
      <c r="D15" s="5"/>
      <c r="E15" s="26" t="s">
        <v>95</v>
      </c>
      <c r="F15" s="5"/>
    </row>
    <row r="16" spans="1:9" ht="21" x14ac:dyDescent="0.35">
      <c r="B16" s="5"/>
      <c r="C16" s="5"/>
      <c r="D16" s="5"/>
      <c r="E16" s="26" t="s">
        <v>96</v>
      </c>
      <c r="F16" s="5"/>
    </row>
    <row r="17" spans="2:9" ht="21" x14ac:dyDescent="0.35">
      <c r="B17" s="5"/>
      <c r="C17" s="5"/>
      <c r="D17" s="5"/>
      <c r="E17" s="28" t="s">
        <v>97</v>
      </c>
      <c r="F17" s="5"/>
      <c r="I17" t="str">
        <f>CONCATENATE(E17,"|",E18,"|",E19,"|",E20,"|",E21,"|",E22,"|",E23,"|",E24,"|",E25,"|",E26,"|",E27,"|",E28,"|",E29,"|",E30,"|",E31)</f>
        <v>040101V01F01 นโยบายส่งเสริมการลงทุน|040101V01F03 การกระตุ้นให้เกิดอุตสาหกรรมต่อเนื่องจากอุตสาหกรรมชีวภาพ|040101V02F01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การบังคับใช้มาตรฐานภาคบังคับผลิตภัณฑ์ชีวภาพ|040101V04F03 ความรู้และความเข้าใจในมาตรฐานผลิตภัณฑ์ชีวภาพ|040101V04F04 กฎระเบียบที่เอื้ออำนวยต่อการลงทุนของอุตสาหกรรมชีวภาพและอุตสาหกรรมเกี่ยวเนื่อง|040101V05F01 ศูนย์ข้อมูลเชิงลึก ศูนย์ทดสอบ ห้องปฏิบัติการ เครื่องมือ อุปกรณ์ที่ทันสมัยและได้มาตรฐานสากล|040101V05F02 ระบบการทำเกษตรสมัยใหม่ โดยใช้เทคโนโลยีดิจิทัลเพื่อเพิ่มผลิตภาพและผลผลิตทางการเกษตร|040101V05F03 ระบบการจัดการเทคโนโลยีและทรัพย์สินทางปัญญาผลิตภัณฑ์ฐานชีวภาพ</v>
      </c>
    </row>
    <row r="18" spans="2:9" ht="21" x14ac:dyDescent="0.35">
      <c r="B18" s="5"/>
      <c r="C18" s="5"/>
      <c r="D18" s="5"/>
      <c r="E18" s="28" t="s">
        <v>98</v>
      </c>
      <c r="F18" s="5"/>
    </row>
    <row r="19" spans="2:9" ht="21" x14ac:dyDescent="0.35">
      <c r="B19" s="5"/>
      <c r="C19" s="5"/>
      <c r="D19" s="5"/>
      <c r="E19" s="28" t="s">
        <v>41</v>
      </c>
      <c r="F19" s="5"/>
    </row>
    <row r="20" spans="2:9" ht="21" x14ac:dyDescent="0.35">
      <c r="B20" s="5"/>
      <c r="C20" s="5"/>
      <c r="D20" s="5"/>
      <c r="E20" s="28" t="s">
        <v>99</v>
      </c>
      <c r="F20" s="5"/>
    </row>
    <row r="21" spans="2:9" ht="21" x14ac:dyDescent="0.35">
      <c r="B21" s="5"/>
      <c r="C21" s="5"/>
      <c r="D21" s="5"/>
      <c r="E21" s="28" t="s">
        <v>100</v>
      </c>
      <c r="F21" s="5"/>
    </row>
    <row r="22" spans="2:9" ht="21" x14ac:dyDescent="0.35">
      <c r="B22" s="5"/>
      <c r="C22" s="5"/>
      <c r="D22" s="5"/>
      <c r="E22" s="28" t="s">
        <v>101</v>
      </c>
      <c r="F22" s="5"/>
    </row>
    <row r="23" spans="2:9" ht="21" x14ac:dyDescent="0.35">
      <c r="E23" s="28" t="s">
        <v>133</v>
      </c>
    </row>
    <row r="24" spans="2:9" ht="21" x14ac:dyDescent="0.35">
      <c r="E24" s="28" t="s">
        <v>134</v>
      </c>
    </row>
    <row r="25" spans="2:9" ht="21" x14ac:dyDescent="0.35">
      <c r="B25" s="5"/>
      <c r="C25" s="5"/>
      <c r="D25" s="5"/>
      <c r="E25" s="28" t="s">
        <v>102</v>
      </c>
      <c r="F25" s="5"/>
    </row>
    <row r="26" spans="2:9" ht="21" x14ac:dyDescent="0.35">
      <c r="B26" s="5"/>
      <c r="C26" s="5"/>
      <c r="D26" s="5"/>
      <c r="E26" s="28" t="s">
        <v>103</v>
      </c>
      <c r="F26" s="5"/>
    </row>
    <row r="27" spans="2:9" ht="21" x14ac:dyDescent="0.35">
      <c r="B27" s="5"/>
      <c r="C27" s="5"/>
      <c r="D27" s="5"/>
      <c r="E27" s="28" t="s">
        <v>104</v>
      </c>
      <c r="F27" s="5"/>
    </row>
    <row r="28" spans="2:9" ht="21" x14ac:dyDescent="0.35">
      <c r="E28" s="28" t="s">
        <v>105</v>
      </c>
      <c r="F28" s="5"/>
    </row>
    <row r="29" spans="2:9" ht="21" x14ac:dyDescent="0.35">
      <c r="E29" s="28" t="s">
        <v>106</v>
      </c>
      <c r="F29" s="5"/>
    </row>
    <row r="30" spans="2:9" ht="21" x14ac:dyDescent="0.35">
      <c r="E30" s="28" t="s">
        <v>107</v>
      </c>
      <c r="F30" s="5"/>
    </row>
    <row r="31" spans="2:9" ht="21" x14ac:dyDescent="0.35">
      <c r="E31" s="28" t="s">
        <v>108</v>
      </c>
      <c r="F31" s="5"/>
    </row>
    <row r="32" spans="2:9" ht="21" x14ac:dyDescent="0.35">
      <c r="E32" s="31" t="s">
        <v>109</v>
      </c>
      <c r="F32" s="5"/>
      <c r="I32" t="str">
        <f>CONCATENATE(E32,"|",E33,"|",E34,"|",E35,"|",E36,"|",E37,"|",E38,"|",E39,"|",E40,"|",E41,"|",E42)</f>
        <v>070202V01F03 การกำหนดนโยบายการจัดหาและบริหารจัดการเชื้อเพลิงทดแทนให้สอดคล้องกับศักยภาพและความต้องการใช้ไฟฟ้าในแต่ละพื้นที่|070202V02F01 การปรับปรุง และพัฒนากฎหมายที่เกี่ยวข้อง|070202V02F02 ระเบียบหลักเกณฑ์คัดเลือกการรับซื้อพลังงานทดแทนที่เหมาะสม|070202V02F03 การกำกับการจัดหาและการใช้พลังงานทดแทนให้มีประสิทธิภาพในราคาที่เหมาะสม|070202V03F01 การบริหารจัดการวัตถุดิบที่ใช้ในการผลิตพลังงานทดแทน|070202V03F02 การส่งเสริมการใช้เทคโนโลยีด้านพลังงานทดแทนที่เหมาะสม|070202V03F03 ระบบโครงสร้างพื้นฐานที่เอื้อต่อการผลิตและใช้พลังงานทดแทน|070202V03F04 กลไกการส่งเสริมพลังงานทดแทนที่เอื้อต่อการลงทุน|070202V03F05 ธุรกิจการผลิตและการใช้พลังงานทดแทน ระดับชุมชน|070202V04F01 การค้นคว้า วิจัย และพัฒนาเทคโนโลยี|070202V04F02 การส่งเสริมเทคโนโลยีที่สามารถผลิตได้ในประเทศ</v>
      </c>
    </row>
    <row r="33" spans="5:9" ht="21" x14ac:dyDescent="0.35">
      <c r="E33" s="31" t="s">
        <v>110</v>
      </c>
      <c r="F33" s="5"/>
    </row>
    <row r="34" spans="5:9" ht="21" x14ac:dyDescent="0.35">
      <c r="E34" s="31" t="s">
        <v>111</v>
      </c>
      <c r="F34" s="5"/>
    </row>
    <row r="35" spans="5:9" ht="21" x14ac:dyDescent="0.35">
      <c r="E35" s="31" t="s">
        <v>112</v>
      </c>
      <c r="F35" s="5"/>
    </row>
    <row r="36" spans="5:9" ht="21" x14ac:dyDescent="0.35">
      <c r="E36" s="31" t="s">
        <v>113</v>
      </c>
      <c r="F36" s="5"/>
    </row>
    <row r="37" spans="5:9" ht="21" x14ac:dyDescent="0.35">
      <c r="E37" s="31" t="s">
        <v>114</v>
      </c>
      <c r="F37" s="5"/>
    </row>
    <row r="38" spans="5:9" ht="21" x14ac:dyDescent="0.35">
      <c r="E38" s="31" t="s">
        <v>115</v>
      </c>
      <c r="F38" s="5"/>
    </row>
    <row r="39" spans="5:9" ht="21" x14ac:dyDescent="0.35">
      <c r="E39" s="31" t="s">
        <v>116</v>
      </c>
      <c r="F39" s="5"/>
    </row>
    <row r="40" spans="5:9" ht="21" x14ac:dyDescent="0.35">
      <c r="E40" s="31" t="s">
        <v>117</v>
      </c>
      <c r="F40" s="5"/>
    </row>
    <row r="41" spans="5:9" ht="21" x14ac:dyDescent="0.35">
      <c r="E41" s="31" t="s">
        <v>118</v>
      </c>
      <c r="F41" s="5"/>
    </row>
    <row r="42" spans="5:9" ht="21" x14ac:dyDescent="0.35">
      <c r="E42" s="31" t="s">
        <v>119</v>
      </c>
      <c r="F42" s="5"/>
    </row>
    <row r="43" spans="5:9" ht="21" x14ac:dyDescent="0.35">
      <c r="E43" s="26" t="s">
        <v>120</v>
      </c>
      <c r="F43" s="5"/>
      <c r="I43" t="str">
        <f>CONCATENATE(E43,"|",E44,"|",E45,"|",E46,"|",E47,"|",E48,"|",E49,"|",E50,"|",E51)</f>
        <v>200101V01F01 โครงสร้างพื้นฐานดิจิทัล|200101V01F02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ให้กับประชาชน|200101V01F03 แพลตฟอร์มการให้บริการภาครัฐ|200101V02F01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ๆ|200101V03F01 ทักษะเฉพาะด้านดิจิทัลของบุคลากรของรัฐที่มีหน้าที่ ให้บริการและกลุ่มดูแลระบบการบริการดิจิทัล|200101V03F02 การสร้างการรับรู้ เข้าใจการรับบริการจากระบบดิจิทัลของประชาชน|200101V04F01 นโยบายที่เอื้อต่อการผลักดันงานบริการภาครัฐที่เป็นดิจิทัล|200101V05F01 ความทันสมัยและไม่เป็นอุปสรรคของกฎหมาย กฎระเบียบที่เกี่ยวข้อง</v>
      </c>
    </row>
    <row r="44" spans="5:9" ht="21" x14ac:dyDescent="0.35">
      <c r="E44" s="26" t="s">
        <v>121</v>
      </c>
      <c r="F44" s="5"/>
    </row>
    <row r="45" spans="5:9" ht="21" x14ac:dyDescent="0.35">
      <c r="E45" s="26" t="s">
        <v>122</v>
      </c>
      <c r="F45" s="5"/>
    </row>
    <row r="46" spans="5:9" ht="21" x14ac:dyDescent="0.35">
      <c r="E46" s="26" t="s">
        <v>123</v>
      </c>
      <c r="F46" s="5"/>
    </row>
    <row r="47" spans="5:9" ht="21" x14ac:dyDescent="0.35">
      <c r="E47" s="26" t="s">
        <v>124</v>
      </c>
      <c r="F47" s="5"/>
    </row>
    <row r="48" spans="5:9" ht="21" x14ac:dyDescent="0.35">
      <c r="E48" s="26" t="s">
        <v>125</v>
      </c>
      <c r="F48" s="5"/>
    </row>
    <row r="49" spans="5:9" ht="21" x14ac:dyDescent="0.35">
      <c r="E49" s="26" t="s">
        <v>126</v>
      </c>
      <c r="F49" s="5"/>
    </row>
    <row r="50" spans="5:9" ht="21" x14ac:dyDescent="0.35">
      <c r="E50" s="26" t="s">
        <v>127</v>
      </c>
      <c r="F50" s="5"/>
    </row>
    <row r="51" spans="5:9" ht="21" x14ac:dyDescent="0.35">
      <c r="E51" s="26" t="s">
        <v>128</v>
      </c>
      <c r="F51" s="5"/>
    </row>
    <row r="52" spans="5:9" ht="21" x14ac:dyDescent="0.35">
      <c r="E52" s="32" t="s">
        <v>129</v>
      </c>
      <c r="F52" s="5"/>
      <c r="I52" t="str">
        <f>CONCATENATE(E52,"|",E53,"|",E54,"|",E55)</f>
        <v>230101V02F01 สมรรถนะผู้ประกอบการในอุตสาหกรรมเป้าหมาย|230101V02F02 นวัตกรรมกับกลุ่มอุตสาหกรรมเป้าหมายและนวัตกรรมแบบเปิดในภาคเอกชน|230101V03F01 การต่อยอดธุรกิจที่เกิดจากงานวิจัย เทคโนโลยีเชิงลึก|230101V04F02 เทคโนโลยีใหม่ที่สามารถแทนที่เทคโนโลยีเดิม</v>
      </c>
    </row>
    <row r="53" spans="5:9" ht="21" x14ac:dyDescent="0.35">
      <c r="E53" s="32" t="s">
        <v>130</v>
      </c>
      <c r="F53" s="5"/>
    </row>
    <row r="54" spans="5:9" ht="21" x14ac:dyDescent="0.35">
      <c r="E54" s="32" t="s">
        <v>131</v>
      </c>
      <c r="F54" s="5"/>
    </row>
    <row r="55" spans="5:9" ht="21" x14ac:dyDescent="0.35">
      <c r="E55" s="32" t="s">
        <v>132</v>
      </c>
      <c r="F55" s="5"/>
    </row>
  </sheetData>
  <autoFilter ref="E1:E55">
    <sortState ref="A2:F55">
      <sortCondition ref="E1:E55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3"/>
  <sheetViews>
    <sheetView topLeftCell="C22" zoomScaleNormal="100" workbookViewId="0">
      <selection activeCell="G44" sqref="G44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  <col min="9" max="9" width="60.625" customWidth="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135</v>
      </c>
      <c r="C2" s="5" t="s">
        <v>16</v>
      </c>
      <c r="D2" s="5" t="s">
        <v>17</v>
      </c>
      <c r="E2" s="5"/>
      <c r="F2" s="5" t="s">
        <v>388</v>
      </c>
      <c r="I2" t="s">
        <v>388</v>
      </c>
    </row>
    <row r="3" spans="1:9" ht="21" x14ac:dyDescent="0.35">
      <c r="B3" s="5"/>
      <c r="C3" s="5"/>
      <c r="D3" s="5" t="s">
        <v>136</v>
      </c>
      <c r="E3" s="14"/>
      <c r="F3" s="34" t="s">
        <v>168</v>
      </c>
      <c r="I3" t="str">
        <f>CONCATENATE(F3,"|",F4,"|",F5)</f>
        <v>030201V03F02 การแปรรูปผลิตภัณฑ์ตามมาตรฐานทั้งในและต่างประเทศ|030201V03F03 มาตรการ ส่งเสริมการลงทุนของผู้ประกอบการแปรรูปด้านเกษตรปลอดภัยและเกษตรอินทรีย์|030201V03F04 บรรจุภัณฑ์และโครงสร้างพื้นฐาน</v>
      </c>
    </row>
    <row r="4" spans="1:9" ht="21" x14ac:dyDescent="0.35">
      <c r="B4" s="5"/>
      <c r="C4" s="5"/>
      <c r="D4" s="5" t="s">
        <v>137</v>
      </c>
      <c r="E4" s="14"/>
      <c r="F4" s="34" t="s">
        <v>169</v>
      </c>
    </row>
    <row r="5" spans="1:9" ht="21" x14ac:dyDescent="0.35">
      <c r="B5" s="5"/>
      <c r="C5" s="5"/>
      <c r="D5" s="5" t="s">
        <v>138</v>
      </c>
      <c r="E5" s="14"/>
      <c r="F5" s="34" t="s">
        <v>170</v>
      </c>
    </row>
    <row r="6" spans="1:9" ht="21" x14ac:dyDescent="0.35">
      <c r="B6" s="5"/>
      <c r="C6" s="5"/>
      <c r="D6" s="5" t="s">
        <v>6</v>
      </c>
      <c r="E6" s="5"/>
      <c r="F6" s="5" t="s">
        <v>387</v>
      </c>
      <c r="I6" s="5" t="s">
        <v>387</v>
      </c>
    </row>
    <row r="7" spans="1:9" ht="21" x14ac:dyDescent="0.35">
      <c r="B7" s="5"/>
      <c r="C7" s="5"/>
      <c r="D7" s="5" t="s">
        <v>139</v>
      </c>
      <c r="E7" s="14"/>
      <c r="F7" s="5" t="s">
        <v>171</v>
      </c>
      <c r="I7" s="5" t="s">
        <v>171</v>
      </c>
    </row>
    <row r="8" spans="1:9" ht="21" x14ac:dyDescent="0.35">
      <c r="B8" s="5"/>
      <c r="C8" s="5"/>
      <c r="D8" s="5" t="s">
        <v>140</v>
      </c>
      <c r="E8" s="14"/>
      <c r="F8" s="5" t="s">
        <v>172</v>
      </c>
      <c r="I8" s="5" t="s">
        <v>172</v>
      </c>
    </row>
    <row r="9" spans="1:9" ht="21" x14ac:dyDescent="0.35">
      <c r="B9" s="5"/>
      <c r="C9" s="5"/>
      <c r="D9" s="5" t="s">
        <v>18</v>
      </c>
      <c r="E9" s="14"/>
      <c r="F9" s="31" t="s">
        <v>173</v>
      </c>
      <c r="I9" t="str">
        <f>CONCATENATE(F9,"|",F10,"|",F11,"|",F12)</f>
        <v>040101V01F02 แหล่งเงินทุนเพื่อการวิจัยและพัฒนานวัตกรรมสินค้าชีวภาพ|040101V02F02 การสร้างมูลค่าเพิ่มจากวัตถุดิบชีวภาพ|040101V02F05 ผลิตภาพของสถานประกอบการชีวภาพสู่โรงงานอัจฉริยะ ด้วยเทคโนโลยีสมัยใหม่|040101V02F06 การสร้างคลัสเตอร์ Biorefinery เพื่อเชื่อมโยงกระบวนการผลิตอุตสาหกรรมชีวภาพทั้งระบบ</v>
      </c>
    </row>
    <row r="10" spans="1:9" ht="21" x14ac:dyDescent="0.35">
      <c r="B10" s="5"/>
      <c r="C10" s="5"/>
      <c r="D10" s="5" t="s">
        <v>141</v>
      </c>
      <c r="E10" s="14"/>
      <c r="F10" s="31" t="s">
        <v>99</v>
      </c>
    </row>
    <row r="11" spans="1:9" ht="21" x14ac:dyDescent="0.35">
      <c r="B11" s="5"/>
      <c r="C11" s="5"/>
      <c r="D11" s="5" t="s">
        <v>142</v>
      </c>
      <c r="E11" s="14"/>
      <c r="F11" s="31" t="s">
        <v>133</v>
      </c>
    </row>
    <row r="12" spans="1:9" ht="21" x14ac:dyDescent="0.35">
      <c r="B12" s="5"/>
      <c r="C12" s="5"/>
      <c r="D12" s="5" t="s">
        <v>143</v>
      </c>
      <c r="E12" s="14"/>
      <c r="F12" s="31" t="s">
        <v>174</v>
      </c>
    </row>
    <row r="13" spans="1:9" ht="21" x14ac:dyDescent="0.35">
      <c r="B13" s="5"/>
      <c r="C13" s="5"/>
      <c r="D13" s="5" t="s">
        <v>144</v>
      </c>
      <c r="E13" s="5"/>
      <c r="F13" s="24" t="s">
        <v>266</v>
      </c>
      <c r="I13" t="str">
        <f>CONCATENATE(F13,"|",F14)</f>
        <v>040601V01F04 ทักษะที่จำเป็นของบุคลากร|040601V03F04 ฐานข้อมูลด้านแรงงาน สถานประกอบการในทุกขนาด</v>
      </c>
    </row>
    <row r="14" spans="1:9" ht="21" x14ac:dyDescent="0.35">
      <c r="B14" s="5"/>
      <c r="C14" s="5"/>
      <c r="D14" s="5" t="s">
        <v>19</v>
      </c>
      <c r="E14" s="14"/>
      <c r="F14" s="24" t="s">
        <v>175</v>
      </c>
    </row>
    <row r="15" spans="1:9" ht="21" x14ac:dyDescent="0.35">
      <c r="B15" s="5"/>
      <c r="C15" s="5"/>
      <c r="D15" s="5" t="s">
        <v>144</v>
      </c>
      <c r="E15" s="14"/>
      <c r="F15" s="5" t="s">
        <v>176</v>
      </c>
      <c r="I15" s="5" t="s">
        <v>176</v>
      </c>
    </row>
    <row r="16" spans="1:9" ht="21" x14ac:dyDescent="0.35">
      <c r="B16" s="5"/>
      <c r="C16" s="5"/>
      <c r="D16" s="5" t="s">
        <v>20</v>
      </c>
      <c r="E16" s="14"/>
      <c r="F16" s="30" t="s">
        <v>177</v>
      </c>
      <c r="I16" t="str">
        <f>CONCATENATE(F16,"|",F17)</f>
        <v>080102V01F01 ความรู้/ความเข้าใจ/ทัศนคติ|080102V01F02 การเลือกใช้/เข้าถึง/ใช้เทคโนโลยี/ดิจิทัลที่เหมาะสมกับธุรกิจ</v>
      </c>
    </row>
    <row r="17" spans="2:9" ht="21" x14ac:dyDescent="0.35">
      <c r="B17" s="5"/>
      <c r="C17" s="5"/>
      <c r="D17" s="5" t="s">
        <v>145</v>
      </c>
      <c r="E17" s="14"/>
      <c r="F17" s="30" t="s">
        <v>178</v>
      </c>
    </row>
    <row r="18" spans="2:9" ht="21" x14ac:dyDescent="0.35">
      <c r="B18" s="5"/>
      <c r="C18" s="5"/>
      <c r="D18" s="5" t="s">
        <v>146</v>
      </c>
      <c r="E18" s="14"/>
      <c r="F18" s="37" t="s">
        <v>179</v>
      </c>
      <c r="I18" t="str">
        <f>CONCATENATE(F18,"|",F19,"|",F20)</f>
        <v>080302V02F04 การตอบโจทย์ตลาด|080302V02F05 ภาพลักษณ์สินค้าไทย|080302V02F06 ประสิทธิภาพในการผลิต</v>
      </c>
    </row>
    <row r="19" spans="2:9" ht="21" x14ac:dyDescent="0.35">
      <c r="B19" s="5"/>
      <c r="C19" s="5"/>
      <c r="D19" s="5" t="s">
        <v>21</v>
      </c>
      <c r="E19" s="14"/>
      <c r="F19" s="37" t="s">
        <v>180</v>
      </c>
    </row>
    <row r="20" spans="2:9" ht="21" x14ac:dyDescent="0.35">
      <c r="B20" s="5"/>
      <c r="C20" s="5"/>
      <c r="D20" s="5" t="s">
        <v>147</v>
      </c>
      <c r="E20" s="14"/>
      <c r="F20" s="37" t="s">
        <v>181</v>
      </c>
    </row>
    <row r="21" spans="2:9" ht="21" x14ac:dyDescent="0.35">
      <c r="B21" s="5"/>
      <c r="C21" s="5"/>
      <c r="D21" s="5" t="s">
        <v>148</v>
      </c>
      <c r="E21" s="14"/>
      <c r="F21" s="19" t="s">
        <v>182</v>
      </c>
      <c r="I21" t="str">
        <f>CONCATENATE(F21,"|",F22,"|",F23)</f>
        <v>090201V02F01 การส่งเสริมอุตสาหกรรมที่สอดคล้องกับความต้องการของพื้นที่|090201V03F02 การออกแบบบรรจุภัณฑ์ที่สร้างสรรค์และทันสมัย|090201V05F02 ฐานข้อมูลด้านเศรษฐกิจและการลงทุน</v>
      </c>
    </row>
    <row r="22" spans="2:9" ht="21" x14ac:dyDescent="0.35">
      <c r="B22" s="5"/>
      <c r="C22" s="5"/>
      <c r="D22" s="5" t="s">
        <v>149</v>
      </c>
      <c r="E22" s="14"/>
      <c r="F22" s="19" t="s">
        <v>183</v>
      </c>
      <c r="I22" s="40"/>
    </row>
    <row r="23" spans="2:9" ht="21" x14ac:dyDescent="0.35">
      <c r="B23" s="5"/>
      <c r="C23" s="5"/>
      <c r="D23" s="5" t="s">
        <v>150</v>
      </c>
      <c r="E23" s="14"/>
      <c r="F23" s="19" t="s">
        <v>184</v>
      </c>
      <c r="I23" s="40"/>
    </row>
    <row r="24" spans="2:9" ht="21" x14ac:dyDescent="0.35">
      <c r="B24" s="5"/>
      <c r="C24" s="5"/>
      <c r="D24" s="5" t="s">
        <v>151</v>
      </c>
      <c r="E24" s="14"/>
      <c r="F24" s="28" t="s">
        <v>185</v>
      </c>
      <c r="I24" s="41" t="s">
        <v>185</v>
      </c>
    </row>
    <row r="25" spans="2:9" ht="21" x14ac:dyDescent="0.35">
      <c r="B25" s="5"/>
      <c r="C25" s="5"/>
      <c r="D25" s="5" t="s">
        <v>152</v>
      </c>
      <c r="E25" s="14"/>
      <c r="F25" s="32" t="s">
        <v>186</v>
      </c>
      <c r="I25" s="41" t="s">
        <v>186</v>
      </c>
    </row>
    <row r="26" spans="2:9" ht="21" x14ac:dyDescent="0.35">
      <c r="D26" s="5" t="s">
        <v>153</v>
      </c>
      <c r="E26" s="14"/>
      <c r="F26" s="30" t="s">
        <v>187</v>
      </c>
      <c r="I26" s="40" t="str">
        <f>CONCATENATE(F26,"|",F27,"|",F28)</f>
        <v>160101V01F01 การประกอบอาชีพ|160101V01F04 เทคโนโลยีและนวัตกรรม|160101V03F02 การเพิ่มมูลค่า</v>
      </c>
    </row>
    <row r="27" spans="2:9" ht="21" x14ac:dyDescent="0.35">
      <c r="D27" s="5" t="s">
        <v>154</v>
      </c>
      <c r="E27" s="14"/>
      <c r="F27" s="30" t="s">
        <v>188</v>
      </c>
      <c r="I27" s="40"/>
    </row>
    <row r="28" spans="2:9" ht="21" x14ac:dyDescent="0.35">
      <c r="D28" s="5" t="s">
        <v>155</v>
      </c>
      <c r="E28" s="14"/>
      <c r="F28" s="30" t="s">
        <v>189</v>
      </c>
    </row>
    <row r="29" spans="2:9" ht="21" x14ac:dyDescent="0.35">
      <c r="D29" s="5" t="s">
        <v>156</v>
      </c>
      <c r="E29" s="14"/>
      <c r="F29" s="5" t="s">
        <v>62</v>
      </c>
      <c r="I29" s="5" t="s">
        <v>62</v>
      </c>
    </row>
    <row r="30" spans="2:9" ht="21" x14ac:dyDescent="0.35">
      <c r="D30" s="5" t="s">
        <v>157</v>
      </c>
      <c r="E30" s="14"/>
      <c r="F30" s="5" t="s">
        <v>65</v>
      </c>
      <c r="I30" s="5" t="s">
        <v>65</v>
      </c>
    </row>
    <row r="31" spans="2:9" ht="21" x14ac:dyDescent="0.35">
      <c r="D31" s="5" t="s">
        <v>158</v>
      </c>
      <c r="E31" s="14"/>
      <c r="F31" s="42" t="s">
        <v>66</v>
      </c>
      <c r="I31" t="str">
        <f>CONCATENATE(F31,"|",F32)</f>
        <v>180401V03F03 การบังคับใช้กฎหมายกับแหล่งกำเนิดมลพิษ รวมทั้งเฝ้าระวังและเตือนภัยคุณภาพน้ำ|180401V03F04 ฐานข้อมูลแหล่งกำเนิดมลพิษ</v>
      </c>
    </row>
    <row r="32" spans="2:9" ht="21" x14ac:dyDescent="0.35">
      <c r="D32" s="5" t="s">
        <v>29</v>
      </c>
      <c r="E32" s="14"/>
      <c r="F32" s="42" t="s">
        <v>190</v>
      </c>
    </row>
    <row r="33" spans="4:9" ht="21" x14ac:dyDescent="0.35">
      <c r="D33" s="5" t="s">
        <v>30</v>
      </c>
      <c r="E33" s="14"/>
      <c r="F33" s="33" t="s">
        <v>69</v>
      </c>
      <c r="I33" t="str">
        <f>CONCATENATE(F33,"|",F34,"|",F35,"|",F36)</f>
        <v>180403V01F02 การลดปริมาณการเกิดขยะ ของเสีย และคัดแยกขยะตามหลักการ 3R|180403V01F03 การนำรีไซเคิลมาใช้ประโยชน์|180403V01F04 การกำจัดตามหลักวิชาการ|180403V01F05 การรวบรวม และการขนส่งไปจัดการ</v>
      </c>
    </row>
    <row r="34" spans="4:9" ht="21" x14ac:dyDescent="0.35">
      <c r="D34" s="5" t="s">
        <v>159</v>
      </c>
      <c r="E34" s="14"/>
      <c r="F34" s="33" t="s">
        <v>191</v>
      </c>
    </row>
    <row r="35" spans="4:9" ht="21" x14ac:dyDescent="0.35">
      <c r="D35" s="5" t="s">
        <v>160</v>
      </c>
      <c r="E35" s="14"/>
      <c r="F35" s="33" t="s">
        <v>192</v>
      </c>
    </row>
    <row r="36" spans="4:9" ht="21" x14ac:dyDescent="0.35">
      <c r="D36" s="5" t="s">
        <v>161</v>
      </c>
      <c r="E36" s="14"/>
      <c r="F36" s="33" t="s">
        <v>193</v>
      </c>
    </row>
    <row r="37" spans="4:9" ht="21" x14ac:dyDescent="0.35">
      <c r="D37" s="5" t="s">
        <v>162</v>
      </c>
      <c r="E37" s="14"/>
      <c r="F37" s="43" t="s">
        <v>194</v>
      </c>
      <c r="I37" t="str">
        <f>CONCATENATE(F37,"|",F38,"|",F39,"|",F40,"|",F41,"|",F42)</f>
        <v>210102V01F01 การปลุกจิตสำนึกไม่ติดสินบน|210102V02F02 การลดการใช้ดุลพินิจ|210102V02F03 การคุ้มครองผู้แจ้งเบาะแส|210102V02F04 การประเมินและเฝ้าระวังความเสี่ยงการทุจริต|210102V02F05 ระบบและกลไกการตรวจสอบภายในที่มีประสิทธิภาพ|210102V02F08 การบังคับใช้มาตรการทางวินัยอย่างเคร่งครัด</v>
      </c>
    </row>
    <row r="38" spans="4:9" ht="21" x14ac:dyDescent="0.35">
      <c r="D38" s="5" t="s">
        <v>163</v>
      </c>
      <c r="E38" s="14"/>
      <c r="F38" s="43" t="s">
        <v>195</v>
      </c>
    </row>
    <row r="39" spans="4:9" ht="21" x14ac:dyDescent="0.35">
      <c r="D39" s="5" t="s">
        <v>164</v>
      </c>
      <c r="E39" s="14"/>
      <c r="F39" s="43" t="s">
        <v>196</v>
      </c>
    </row>
    <row r="40" spans="4:9" ht="21" x14ac:dyDescent="0.35">
      <c r="D40" s="5" t="s">
        <v>38</v>
      </c>
      <c r="E40" s="14"/>
      <c r="F40" s="43" t="s">
        <v>197</v>
      </c>
    </row>
    <row r="41" spans="4:9" ht="21" x14ac:dyDescent="0.35">
      <c r="D41" s="5" t="s">
        <v>165</v>
      </c>
      <c r="E41" s="14"/>
      <c r="F41" s="43" t="s">
        <v>198</v>
      </c>
    </row>
    <row r="42" spans="4:9" ht="21" x14ac:dyDescent="0.35">
      <c r="D42" s="5" t="s">
        <v>166</v>
      </c>
      <c r="E42" s="14"/>
      <c r="F42" s="43" t="s">
        <v>199</v>
      </c>
    </row>
    <row r="43" spans="4:9" ht="21" x14ac:dyDescent="0.35">
      <c r="D43" s="5" t="s">
        <v>81</v>
      </c>
      <c r="E43" s="14"/>
      <c r="F43" s="5" t="s">
        <v>200</v>
      </c>
      <c r="I43" s="5" t="s">
        <v>200</v>
      </c>
    </row>
    <row r="44" spans="4:9" ht="21" x14ac:dyDescent="0.35">
      <c r="D44" s="5" t="s">
        <v>167</v>
      </c>
      <c r="E44" s="14"/>
      <c r="F44" s="5" t="s">
        <v>201</v>
      </c>
      <c r="I44" s="5" t="s">
        <v>201</v>
      </c>
    </row>
    <row r="45" spans="4:9" ht="21" x14ac:dyDescent="0.35">
      <c r="E45" s="5"/>
      <c r="F45" s="5"/>
    </row>
    <row r="46" spans="4:9" ht="21" x14ac:dyDescent="0.35">
      <c r="E46" s="5"/>
      <c r="F46" s="5"/>
    </row>
    <row r="47" spans="4:9" ht="21" x14ac:dyDescent="0.35">
      <c r="E47" s="5"/>
      <c r="F47" s="5"/>
    </row>
    <row r="48" spans="4:9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autoFilter ref="D1:F53">
    <sortState ref="D2:F53">
      <sortCondition ref="F1:F53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 tint="-0.249977111117893"/>
  </sheetPr>
  <dimension ref="A1:I53"/>
  <sheetViews>
    <sheetView topLeftCell="E7" zoomScale="130" zoomScaleNormal="130" workbookViewId="0">
      <selection activeCell="I23" sqref="I23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  <col min="9" max="9" width="76.75" customWidth="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202</v>
      </c>
      <c r="C2" s="5" t="s">
        <v>16</v>
      </c>
      <c r="D2" s="5" t="s">
        <v>141</v>
      </c>
      <c r="E2" s="43" t="s">
        <v>205</v>
      </c>
      <c r="F2" s="15"/>
      <c r="I2" s="41" t="s">
        <v>205</v>
      </c>
    </row>
    <row r="3" spans="1:9" ht="21" x14ac:dyDescent="0.35">
      <c r="B3" s="5"/>
      <c r="C3" s="5"/>
      <c r="D3" s="5" t="s">
        <v>19</v>
      </c>
      <c r="E3" s="33" t="s">
        <v>206</v>
      </c>
      <c r="F3" s="15"/>
      <c r="I3" s="40" t="s">
        <v>400</v>
      </c>
    </row>
    <row r="4" spans="1:9" ht="21" x14ac:dyDescent="0.35">
      <c r="B4" s="5"/>
      <c r="C4" s="5"/>
      <c r="D4" s="5" t="s">
        <v>144</v>
      </c>
      <c r="E4" s="33" t="s">
        <v>207</v>
      </c>
      <c r="F4" s="15"/>
      <c r="I4" s="40"/>
    </row>
    <row r="5" spans="1:9" ht="21" x14ac:dyDescent="0.35">
      <c r="B5" s="5"/>
      <c r="C5" s="5"/>
      <c r="D5" s="5" t="s">
        <v>26</v>
      </c>
      <c r="E5" s="5" t="s">
        <v>208</v>
      </c>
      <c r="F5" s="15"/>
      <c r="I5" s="40" t="s">
        <v>208</v>
      </c>
    </row>
    <row r="6" spans="1:9" ht="21" x14ac:dyDescent="0.35">
      <c r="B6" s="5"/>
      <c r="C6" s="5"/>
      <c r="D6" s="5" t="s">
        <v>158</v>
      </c>
      <c r="E6" s="23" t="s">
        <v>209</v>
      </c>
      <c r="F6" s="15"/>
      <c r="I6" s="40" t="str">
        <f>CONCATENATE(E6,"|",E7)</f>
        <v>090102V01F01 ความครอบคลุมและสอดคล้องของโครงสร้างพื้นฐานในพื้นที่เขตพัฒนาพิเศษภาคตะวันออก|090102V04F01 การบริหารจัดการทรัพยากรธรรมชาติ สิ่งแวดล้อมและภัยพิบัติอย่างเป็นระบบ</v>
      </c>
    </row>
    <row r="7" spans="1:9" ht="21" x14ac:dyDescent="0.35">
      <c r="B7" s="5"/>
      <c r="C7" s="5"/>
      <c r="D7" s="5" t="s">
        <v>203</v>
      </c>
      <c r="E7" s="23" t="s">
        <v>210</v>
      </c>
      <c r="F7" s="15"/>
      <c r="I7" s="40"/>
    </row>
    <row r="8" spans="1:9" ht="21" x14ac:dyDescent="0.35">
      <c r="B8" s="5"/>
      <c r="C8" s="5"/>
      <c r="D8" s="5" t="s">
        <v>159</v>
      </c>
      <c r="E8" s="26" t="s">
        <v>211</v>
      </c>
      <c r="F8" s="15"/>
      <c r="I8" t="str">
        <f>CONCATENATE(E8,"|",E9,"|",E10,"|",E11,"|",E12,"|",E13)</f>
        <v>180101V01F01 ความสมดุลระหว่างการอนุรักษ์ ฟื้นฟูใช้ประโยชน์ฐานทรัพยากรธรรมชาติและความหลากหลายทางชีวภาพ|180101V02F03 การส่งเสริมอุตสาหกรรมยั่งยืน อุตสาหกรรมสีเขียว|180101V02F04 การจัดการของเสียหรือซากหลังการใช้|180101V02F07 การใช้ทรัพยากรอย่างยั่งยืน|180101V02F08 ศักยภาพ สำหรับผู้ผลิต ผู้จำหน่าย และผู้ให้บริการสินค้าและบริการที่เป็นมิตรกับสิ่งแวดล้อม|180101V04F03 ความรู้ ภูมิปัญญาท้องถิ่น ความตระหนักรู้ การเสริมสร้างสมรรถนะการมีส่วนร่วม</v>
      </c>
    </row>
    <row r="9" spans="1:9" ht="21" x14ac:dyDescent="0.35">
      <c r="B9" s="5"/>
      <c r="C9" s="5"/>
      <c r="D9" s="5" t="s">
        <v>204</v>
      </c>
      <c r="E9" s="26" t="s">
        <v>62</v>
      </c>
      <c r="F9" s="15"/>
    </row>
    <row r="10" spans="1:9" ht="21" x14ac:dyDescent="0.35">
      <c r="B10" s="5"/>
      <c r="C10" s="5"/>
      <c r="D10" s="5" t="s">
        <v>36</v>
      </c>
      <c r="E10" s="26" t="s">
        <v>212</v>
      </c>
      <c r="F10" s="15"/>
    </row>
    <row r="11" spans="1:9" ht="21" x14ac:dyDescent="0.35">
      <c r="B11" s="5"/>
      <c r="C11" s="5"/>
      <c r="D11" s="5" t="s">
        <v>161</v>
      </c>
      <c r="E11" s="26" t="s">
        <v>63</v>
      </c>
      <c r="F11" s="15"/>
    </row>
    <row r="12" spans="1:9" ht="21" x14ac:dyDescent="0.35">
      <c r="B12" s="5"/>
      <c r="C12" s="5"/>
      <c r="D12" s="5" t="s">
        <v>162</v>
      </c>
      <c r="E12" s="26" t="s">
        <v>213</v>
      </c>
      <c r="F12" s="15"/>
    </row>
    <row r="13" spans="1:9" ht="21" x14ac:dyDescent="0.35">
      <c r="B13" s="5"/>
      <c r="C13" s="5"/>
      <c r="D13" s="5" t="s">
        <v>81</v>
      </c>
      <c r="E13" s="26" t="s">
        <v>214</v>
      </c>
      <c r="F13" s="15"/>
    </row>
    <row r="14" spans="1:9" ht="21" x14ac:dyDescent="0.35">
      <c r="B14" s="5"/>
      <c r="C14" s="5"/>
      <c r="D14" s="5"/>
      <c r="E14" s="31" t="s">
        <v>215</v>
      </c>
      <c r="F14" s="15"/>
      <c r="I14" t="str">
        <f>CONCATENATE(E14,"|",E15,"|",E16)</f>
        <v>180403V03F02 นวัตกรรมและเทคโนโลยีที่ลดการเกิดขยะ ของเสีย และการลดการใช้สารเคมีอันตราย|180403V03F03 นวัตกรรมและเทคโนโลยีการรีไซเคิล|180403V04F01 การสื่อสาร การประชาสัมพันธ์ การให้ความรู้ และการถ่ายทอดนวัตกรรมและเทคโนโลยีด้านการจัดการขยะ ของเสีย และสารเคมี</v>
      </c>
    </row>
    <row r="15" spans="1:9" ht="21" x14ac:dyDescent="0.35">
      <c r="B15" s="5"/>
      <c r="C15" s="5"/>
      <c r="D15" s="5"/>
      <c r="E15" s="31" t="s">
        <v>216</v>
      </c>
      <c r="F15" s="15"/>
    </row>
    <row r="16" spans="1:9" ht="21" x14ac:dyDescent="0.35">
      <c r="B16" s="5"/>
      <c r="C16" s="5"/>
      <c r="D16" s="5"/>
      <c r="E16" s="31" t="s">
        <v>70</v>
      </c>
      <c r="F16" s="15"/>
    </row>
    <row r="17" spans="2:9" ht="21" x14ac:dyDescent="0.35">
      <c r="B17" s="5"/>
      <c r="C17" s="5"/>
      <c r="D17" s="5"/>
      <c r="E17" s="26" t="s">
        <v>121</v>
      </c>
      <c r="F17" s="15"/>
      <c r="I17" t="str">
        <f>CONCATENATE(E17,"|",E18,"|",E19,"|",E20)</f>
        <v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การเชื่อมโยงข้อมูลระหว่างหน่วยงานของรัฐแบบเบ็ดเสร็จ|200101V02F02 การเปิดเผยข้อมูลภาครัฐให้กับภาคส่วนต่าง ๆ|200101V04F02 การต่อยอดงานบริการให้เป็นรูปแบบการบริการออนไลน์</v>
      </c>
    </row>
    <row r="18" spans="2:9" ht="21" x14ac:dyDescent="0.35">
      <c r="B18" s="5"/>
      <c r="C18" s="5"/>
      <c r="D18" s="5"/>
      <c r="E18" s="26" t="s">
        <v>123</v>
      </c>
      <c r="F18" s="15"/>
    </row>
    <row r="19" spans="2:9" ht="21" x14ac:dyDescent="0.35">
      <c r="B19" s="5"/>
      <c r="C19" s="5"/>
      <c r="D19" s="5"/>
      <c r="E19" s="26" t="s">
        <v>124</v>
      </c>
      <c r="F19" s="15"/>
    </row>
    <row r="20" spans="2:9" ht="21" x14ac:dyDescent="0.35">
      <c r="B20" s="5"/>
      <c r="C20" s="5"/>
      <c r="D20" s="5"/>
      <c r="E20" s="26" t="s">
        <v>217</v>
      </c>
      <c r="F20" s="15"/>
    </row>
    <row r="21" spans="2:9" ht="21" x14ac:dyDescent="0.35">
      <c r="B21" s="5"/>
      <c r="C21" s="5"/>
      <c r="D21" s="5"/>
      <c r="E21" s="32" t="s">
        <v>218</v>
      </c>
      <c r="F21" s="15"/>
      <c r="I21" t="str">
        <f>CONCATENATE(E21,"|",E22,"|",E23,"|",E24,"|",E25)</f>
        <v>200401V01F01 ทักษะที่จำเป็นในยุคดิจิทัล|200401V02F02 กระบวนการทำงานภายใน และนวัตกรรมการทำงาน|200401V03F02 ระบบการให้บริการของรัฐมีประสิทธิภาพ สะดวก และง่ายในการขอรับบริการจากภาครัฐ|200401V04F01 ความทันสมัยและไม่เป็นอุปสรรคของกฎหมาย/กฎ|200401V04F02 การประเมินกฎหมายที่เกี่ยวข้องเพื่อปรับให้สอดคล้องกับการพัฒนารัฐบาลดิจิทัล</v>
      </c>
    </row>
    <row r="22" spans="2:9" ht="21" x14ac:dyDescent="0.35">
      <c r="B22" s="5"/>
      <c r="C22" s="5"/>
      <c r="D22" s="5"/>
      <c r="E22" s="32" t="s">
        <v>219</v>
      </c>
      <c r="F22" s="15"/>
    </row>
    <row r="23" spans="2:9" ht="21" x14ac:dyDescent="0.35">
      <c r="B23" s="5"/>
      <c r="C23" s="5"/>
      <c r="D23" s="5"/>
      <c r="E23" s="32" t="s">
        <v>220</v>
      </c>
      <c r="F23" s="15"/>
    </row>
    <row r="24" spans="2:9" ht="21" x14ac:dyDescent="0.35">
      <c r="B24" s="5"/>
      <c r="C24" s="5"/>
      <c r="D24" s="5"/>
      <c r="E24" s="32" t="s">
        <v>221</v>
      </c>
      <c r="F24" s="15"/>
    </row>
    <row r="25" spans="2:9" ht="21" x14ac:dyDescent="0.35">
      <c r="B25" s="5"/>
      <c r="C25" s="5"/>
      <c r="D25" s="5"/>
      <c r="E25" s="32" t="s">
        <v>222</v>
      </c>
      <c r="F25" s="15"/>
    </row>
    <row r="26" spans="2:9" ht="21" x14ac:dyDescent="0.35">
      <c r="E26" s="5" t="s">
        <v>223</v>
      </c>
      <c r="F26" s="15"/>
      <c r="I26" s="5" t="s">
        <v>223</v>
      </c>
    </row>
    <row r="27" spans="2:9" ht="21" x14ac:dyDescent="0.35">
      <c r="E27" s="5" t="s">
        <v>130</v>
      </c>
      <c r="F27" s="15"/>
      <c r="I27" s="5" t="s">
        <v>130</v>
      </c>
    </row>
    <row r="28" spans="2:9" ht="21" x14ac:dyDescent="0.35">
      <c r="E28" s="5"/>
      <c r="F28" s="15"/>
    </row>
    <row r="29" spans="2:9" ht="21" x14ac:dyDescent="0.35">
      <c r="E29" s="5"/>
      <c r="F29" s="15"/>
    </row>
    <row r="30" spans="2:9" ht="21" x14ac:dyDescent="0.35">
      <c r="E30" s="5"/>
      <c r="F30" s="15"/>
    </row>
    <row r="31" spans="2:9" ht="21" x14ac:dyDescent="0.35">
      <c r="E31" s="5"/>
      <c r="F31" s="5"/>
    </row>
    <row r="32" spans="2:9" ht="21" x14ac:dyDescent="0.35">
      <c r="E32" s="5"/>
      <c r="F32" s="5"/>
    </row>
    <row r="33" spans="5:6" ht="21" x14ac:dyDescent="0.35">
      <c r="E33" s="5"/>
      <c r="F33" s="5"/>
    </row>
    <row r="34" spans="5:6" ht="21" x14ac:dyDescent="0.35">
      <c r="E34" s="5"/>
      <c r="F34" s="5"/>
    </row>
    <row r="35" spans="5:6" ht="21" x14ac:dyDescent="0.35">
      <c r="E35" s="5"/>
      <c r="F35" s="5"/>
    </row>
    <row r="36" spans="5:6" ht="21" x14ac:dyDescent="0.35">
      <c r="E36" s="5"/>
      <c r="F36" s="5"/>
    </row>
    <row r="37" spans="5:6" ht="21" x14ac:dyDescent="0.35">
      <c r="E37" s="5"/>
      <c r="F37" s="5"/>
    </row>
    <row r="38" spans="5:6" ht="21" x14ac:dyDescent="0.35">
      <c r="E38" s="5"/>
      <c r="F38" s="5"/>
    </row>
    <row r="39" spans="5:6" ht="21" x14ac:dyDescent="0.35">
      <c r="E39" s="5"/>
      <c r="F39" s="5"/>
    </row>
    <row r="40" spans="5:6" ht="21" x14ac:dyDescent="0.35">
      <c r="E40" s="5"/>
      <c r="F40" s="5"/>
    </row>
    <row r="41" spans="5:6" ht="21" x14ac:dyDescent="0.35">
      <c r="E41" s="5"/>
      <c r="F41" s="5"/>
    </row>
    <row r="42" spans="5:6" ht="21" x14ac:dyDescent="0.35">
      <c r="E42" s="5"/>
      <c r="F42" s="5"/>
    </row>
    <row r="43" spans="5:6" ht="21" x14ac:dyDescent="0.35">
      <c r="E43" s="5"/>
      <c r="F43" s="5"/>
    </row>
    <row r="44" spans="5:6" ht="21" x14ac:dyDescent="0.35">
      <c r="E44" s="5"/>
      <c r="F44" s="5"/>
    </row>
    <row r="45" spans="5:6" ht="21" x14ac:dyDescent="0.35">
      <c r="E45" s="5"/>
      <c r="F45" s="5"/>
    </row>
    <row r="46" spans="5:6" ht="21" x14ac:dyDescent="0.35">
      <c r="E46" s="5"/>
      <c r="F46" s="5"/>
    </row>
    <row r="47" spans="5:6" ht="21" x14ac:dyDescent="0.35">
      <c r="E47" s="5"/>
      <c r="F47" s="5"/>
    </row>
    <row r="48" spans="5:6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autoFilter ref="D1:E53">
    <sortState ref="D2:E53">
      <sortCondition ref="D1:D53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I53"/>
  <sheetViews>
    <sheetView topLeftCell="D1" zoomScale="110" zoomScaleNormal="110" workbookViewId="0">
      <selection activeCell="I2" sqref="I2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  <col min="9" max="9" width="71" customWidth="1"/>
  </cols>
  <sheetData>
    <row r="1" spans="1:9" ht="21" x14ac:dyDescent="0.35">
      <c r="A1" s="16" t="s">
        <v>0</v>
      </c>
      <c r="B1" s="16" t="s">
        <v>1</v>
      </c>
      <c r="C1" s="16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224</v>
      </c>
      <c r="C2" s="5"/>
      <c r="D2" s="5" t="s">
        <v>19</v>
      </c>
      <c r="E2" s="15"/>
      <c r="F2" s="32" t="s">
        <v>225</v>
      </c>
      <c r="I2" t="str">
        <f>CONCATENATE(F2,"|",F3,"|",F4,"|",F5,"|",F6,"|",F7,"|",F8,"|",F9,"|",F10,"|",F11,"|",F12,"|",F13)</f>
        <v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ยานยนต์อัตโนมัติจากต่างประเทศ|040402V02F02 การวิจัย พัฒนาและการทดสอบชิ้นส่วนอากาศยาน ยานยนต์ไฟฟ้า และยานยนต์อัตโนมัติ|040402V03F01 ศักยภาพผู้ประกอบการ บุคลากร และแรงงาน|040402V03F02 การนำเข้าผู้เชี่ยวชาญจากต่างประเทศ|040402V03F03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และชิ้นส่วนอากาศยาน|040402V05F03 หน่วยรับรอง ตรวจสอบมาตรฐานตามระดับสากล|040402V05F04 มาตรฐานกระบวนการผลิตของสถานประกอบการ|040402V05F05 การบังคับใช้มาตรฐานภาคบังคับและสนับสนุนมาตรฐานทั่วไป|040402V05F06 โครงสร้างพื้นฐาน ห้องทดสอบ และระบบการรับรองมาตรฐานผลิตภัณฑ์|040402V06F01 ฐานข้อมูลผลิตภัณฑ์และบุคลากรที่เกี่ยวข้อง|040402V06F05 เครือข่ายความร่วมมือกับภาคอุตสาหกรรมชิ้นส่วนอากาศยานและยานยนต์ไฟฟ้า|040402V06F06 การส่งเสริมกิจการบริหารจัดการซากรถยนต์และแบตเตอรี่</v>
      </c>
    </row>
    <row r="3" spans="1:9" ht="21" x14ac:dyDescent="0.35">
      <c r="B3" s="5"/>
      <c r="C3" s="5"/>
      <c r="D3" s="5"/>
      <c r="E3" s="5"/>
      <c r="F3" s="32" t="s">
        <v>226</v>
      </c>
    </row>
    <row r="4" spans="1:9" ht="21" x14ac:dyDescent="0.35">
      <c r="B4" s="5"/>
      <c r="C4" s="5"/>
      <c r="D4" s="5"/>
      <c r="E4" s="5"/>
      <c r="F4" s="32" t="s">
        <v>227</v>
      </c>
    </row>
    <row r="5" spans="1:9" ht="21" x14ac:dyDescent="0.35">
      <c r="B5" s="5"/>
      <c r="C5" s="5"/>
      <c r="D5" s="5"/>
      <c r="E5" s="5"/>
      <c r="F5" s="32" t="s">
        <v>228</v>
      </c>
    </row>
    <row r="6" spans="1:9" ht="21" x14ac:dyDescent="0.35">
      <c r="B6" s="5"/>
      <c r="C6" s="5"/>
      <c r="D6" s="5"/>
      <c r="E6" s="5"/>
      <c r="F6" s="32" t="s">
        <v>229</v>
      </c>
    </row>
    <row r="7" spans="1:9" ht="21" x14ac:dyDescent="0.35">
      <c r="B7" s="5"/>
      <c r="C7" s="5"/>
      <c r="D7" s="5"/>
      <c r="E7" s="5"/>
      <c r="F7" s="32" t="s">
        <v>230</v>
      </c>
    </row>
    <row r="8" spans="1:9" ht="21" x14ac:dyDescent="0.35">
      <c r="B8" s="5"/>
      <c r="C8" s="5"/>
      <c r="D8" s="5"/>
      <c r="E8" s="5"/>
      <c r="F8" s="32" t="s">
        <v>231</v>
      </c>
    </row>
    <row r="9" spans="1:9" ht="21" x14ac:dyDescent="0.35">
      <c r="B9" s="5"/>
      <c r="C9" s="5"/>
      <c r="D9" s="5"/>
      <c r="E9" s="5"/>
      <c r="F9" s="32" t="s">
        <v>232</v>
      </c>
    </row>
    <row r="10" spans="1:9" ht="21" x14ac:dyDescent="0.35">
      <c r="B10" s="5"/>
      <c r="C10" s="5"/>
      <c r="D10" s="5"/>
      <c r="E10" s="5"/>
      <c r="F10" s="32" t="s">
        <v>233</v>
      </c>
    </row>
    <row r="11" spans="1:9" ht="21" x14ac:dyDescent="0.35">
      <c r="B11" s="5"/>
      <c r="C11" s="5"/>
      <c r="D11" s="5"/>
      <c r="E11" s="5"/>
      <c r="F11" s="32" t="s">
        <v>234</v>
      </c>
    </row>
    <row r="12" spans="1:9" ht="21" x14ac:dyDescent="0.35">
      <c r="B12" s="5"/>
      <c r="C12" s="5"/>
      <c r="D12" s="5"/>
      <c r="E12" s="5"/>
      <c r="F12" s="32" t="s">
        <v>235</v>
      </c>
    </row>
    <row r="13" spans="1:9" ht="21" x14ac:dyDescent="0.35">
      <c r="B13" s="5"/>
      <c r="C13" s="5"/>
      <c r="D13" s="5"/>
      <c r="E13" s="5"/>
      <c r="F13" s="32" t="s">
        <v>207</v>
      </c>
    </row>
    <row r="14" spans="1:9" ht="21" x14ac:dyDescent="0.35">
      <c r="B14" s="5"/>
      <c r="C14" s="5"/>
      <c r="D14" s="5"/>
      <c r="E14" s="5"/>
      <c r="F14" s="18"/>
    </row>
    <row r="15" spans="1:9" ht="21" x14ac:dyDescent="0.35">
      <c r="B15" s="5"/>
      <c r="C15" s="5"/>
      <c r="D15" s="5"/>
      <c r="E15" s="5"/>
      <c r="F15" s="18"/>
    </row>
    <row r="16" spans="1:9" ht="21" x14ac:dyDescent="0.35">
      <c r="B16" s="5"/>
      <c r="C16" s="5"/>
      <c r="D16" s="5"/>
      <c r="E16" s="5"/>
      <c r="F16" s="18"/>
    </row>
    <row r="17" spans="2:6" ht="21" x14ac:dyDescent="0.35">
      <c r="B17" s="5"/>
      <c r="C17" s="5"/>
      <c r="D17" s="5"/>
      <c r="E17" s="5"/>
      <c r="F17" s="18"/>
    </row>
    <row r="18" spans="2:6" ht="21" x14ac:dyDescent="0.35">
      <c r="B18" s="5"/>
      <c r="C18" s="5"/>
      <c r="D18" s="5"/>
      <c r="E18" s="5"/>
      <c r="F18" s="18"/>
    </row>
    <row r="19" spans="2:6" ht="21" x14ac:dyDescent="0.35">
      <c r="B19" s="5"/>
      <c r="C19" s="5"/>
      <c r="D19" s="5"/>
      <c r="E19" s="5"/>
      <c r="F19" s="18"/>
    </row>
    <row r="20" spans="2:6" ht="21" x14ac:dyDescent="0.35">
      <c r="B20" s="5"/>
      <c r="C20" s="5"/>
      <c r="D20" s="5"/>
      <c r="E20" s="5"/>
      <c r="F20" s="18"/>
    </row>
    <row r="21" spans="2:6" ht="21" x14ac:dyDescent="0.35">
      <c r="B21" s="5"/>
      <c r="C21" s="5"/>
      <c r="D21" s="5"/>
      <c r="E21" s="5"/>
      <c r="F21" s="18"/>
    </row>
    <row r="22" spans="2:6" ht="21" x14ac:dyDescent="0.35">
      <c r="B22" s="5"/>
      <c r="C22" s="5"/>
      <c r="D22" s="5"/>
      <c r="E22" s="5"/>
      <c r="F22" s="18"/>
    </row>
    <row r="23" spans="2:6" ht="21" x14ac:dyDescent="0.35">
      <c r="B23" s="5"/>
      <c r="C23" s="5"/>
      <c r="D23" s="5"/>
      <c r="E23" s="5"/>
      <c r="F23" s="18"/>
    </row>
    <row r="24" spans="2:6" ht="21" x14ac:dyDescent="0.35">
      <c r="B24" s="5"/>
      <c r="C24" s="5"/>
      <c r="D24" s="5"/>
      <c r="E24" s="5"/>
      <c r="F24" s="18"/>
    </row>
    <row r="25" spans="2:6" ht="21" x14ac:dyDescent="0.35">
      <c r="B25" s="5"/>
      <c r="C25" s="5"/>
      <c r="D25" s="5"/>
      <c r="E25" s="5"/>
      <c r="F25" s="18"/>
    </row>
    <row r="26" spans="2:6" ht="21" x14ac:dyDescent="0.35">
      <c r="E26" s="5"/>
      <c r="F26" s="18"/>
    </row>
    <row r="27" spans="2:6" ht="21" x14ac:dyDescent="0.35">
      <c r="E27" s="5"/>
      <c r="F27" s="18"/>
    </row>
    <row r="28" spans="2:6" ht="21" x14ac:dyDescent="0.35">
      <c r="E28" s="5"/>
      <c r="F28" s="18"/>
    </row>
    <row r="29" spans="2:6" ht="21" x14ac:dyDescent="0.35">
      <c r="E29" s="5"/>
      <c r="F29" s="18"/>
    </row>
    <row r="30" spans="2:6" ht="21" x14ac:dyDescent="0.35">
      <c r="E30" s="5"/>
      <c r="F30" s="18"/>
    </row>
    <row r="31" spans="2:6" ht="21" x14ac:dyDescent="0.35">
      <c r="E31" s="5"/>
      <c r="F31" s="18"/>
    </row>
    <row r="32" spans="2:6" ht="21" x14ac:dyDescent="0.35">
      <c r="E32" s="5"/>
      <c r="F32" s="18"/>
    </row>
    <row r="33" spans="5:6" ht="21" x14ac:dyDescent="0.35">
      <c r="E33" s="5"/>
      <c r="F33" s="18"/>
    </row>
    <row r="34" spans="5:6" ht="21" x14ac:dyDescent="0.35">
      <c r="E34" s="5"/>
      <c r="F34" s="18"/>
    </row>
    <row r="35" spans="5:6" ht="21" x14ac:dyDescent="0.35">
      <c r="E35" s="5"/>
      <c r="F35" s="18"/>
    </row>
    <row r="36" spans="5:6" ht="21" x14ac:dyDescent="0.35">
      <c r="E36" s="5"/>
      <c r="F36" s="18"/>
    </row>
    <row r="37" spans="5:6" ht="21" x14ac:dyDescent="0.35">
      <c r="E37" s="5"/>
      <c r="F37" s="18"/>
    </row>
    <row r="38" spans="5:6" ht="21" x14ac:dyDescent="0.35">
      <c r="E38" s="5"/>
      <c r="F38" s="18"/>
    </row>
    <row r="39" spans="5:6" ht="21" x14ac:dyDescent="0.35">
      <c r="E39" s="5"/>
      <c r="F39" s="18"/>
    </row>
    <row r="40" spans="5:6" ht="21" x14ac:dyDescent="0.35">
      <c r="E40" s="5"/>
      <c r="F40" s="18"/>
    </row>
    <row r="41" spans="5:6" ht="21" x14ac:dyDescent="0.35">
      <c r="E41" s="5"/>
      <c r="F41" s="18"/>
    </row>
    <row r="42" spans="5:6" ht="21" x14ac:dyDescent="0.35">
      <c r="E42" s="5"/>
      <c r="F42" s="18"/>
    </row>
    <row r="43" spans="5:6" ht="21" x14ac:dyDescent="0.35">
      <c r="E43" s="5"/>
      <c r="F43" s="18"/>
    </row>
    <row r="44" spans="5:6" ht="21" x14ac:dyDescent="0.35">
      <c r="E44" s="5"/>
      <c r="F44" s="5"/>
    </row>
    <row r="45" spans="5:6" ht="21" x14ac:dyDescent="0.35">
      <c r="E45" s="5"/>
      <c r="F45" s="5"/>
    </row>
    <row r="46" spans="5:6" ht="21" x14ac:dyDescent="0.35">
      <c r="E46" s="5"/>
      <c r="F46" s="5"/>
    </row>
    <row r="47" spans="5:6" ht="21" x14ac:dyDescent="0.35">
      <c r="E47" s="5"/>
      <c r="F47" s="5"/>
    </row>
    <row r="48" spans="5:6" ht="21" x14ac:dyDescent="0.35">
      <c r="E48" s="5"/>
      <c r="F48" s="5"/>
    </row>
    <row r="49" spans="5:6" ht="21" x14ac:dyDescent="0.35">
      <c r="E49" s="5"/>
      <c r="F49" s="5"/>
    </row>
    <row r="50" spans="5:6" ht="21" x14ac:dyDescent="0.35">
      <c r="E50" s="5"/>
      <c r="F50" s="5"/>
    </row>
    <row r="51" spans="5:6" ht="21" x14ac:dyDescent="0.35">
      <c r="E51" s="5"/>
      <c r="F51" s="5"/>
    </row>
    <row r="52" spans="5:6" ht="21" x14ac:dyDescent="0.35">
      <c r="E52" s="5"/>
      <c r="F52" s="5"/>
    </row>
    <row r="53" spans="5:6" ht="21" x14ac:dyDescent="0.35">
      <c r="E53" s="5"/>
      <c r="F53" s="5"/>
    </row>
  </sheetData>
  <autoFilter ref="F1:F5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AL54"/>
  <sheetViews>
    <sheetView topLeftCell="D1" zoomScale="130" zoomScaleNormal="130" workbookViewId="0">
      <selection activeCell="G15" sqref="G15"/>
    </sheetView>
  </sheetViews>
  <sheetFormatPr defaultRowHeight="14.25" x14ac:dyDescent="0.2"/>
  <cols>
    <col min="1" max="3" width="29.375" customWidth="1"/>
    <col min="4" max="5" width="40.625" customWidth="1"/>
    <col min="6" max="6" width="40.625" hidden="1" customWidth="1"/>
    <col min="7" max="7" width="20.125" customWidth="1"/>
    <col min="8" max="8" width="9.125" style="11"/>
    <col min="11" max="38" width="9.125" style="40"/>
  </cols>
  <sheetData>
    <row r="1" spans="1:14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14" ht="21" x14ac:dyDescent="0.35">
      <c r="A2" s="5" t="s">
        <v>5</v>
      </c>
      <c r="B2" s="5" t="s">
        <v>236</v>
      </c>
      <c r="C2" s="5" t="s">
        <v>16</v>
      </c>
      <c r="D2" s="5" t="s">
        <v>136</v>
      </c>
      <c r="E2" s="32" t="s">
        <v>244</v>
      </c>
      <c r="F2" s="5" t="s">
        <v>270</v>
      </c>
      <c r="I2" s="5" t="str">
        <f>CONCATENATE(E2,"|",E3,"|",E4)</f>
        <v>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และอนุภูมิภาค|020201V04F02 การพัฒนาความสามารถของผู้ประกอบการและแรงงานในด้านการผลิต การค้า และการบริการ|020202V03F03 การประสานความร่วมมือของหน่วยงาน และองค์การระหว่างประเทศ</v>
      </c>
      <c r="J2" s="5"/>
      <c r="K2" s="5"/>
      <c r="L2" s="5"/>
      <c r="M2" s="5"/>
      <c r="N2" s="5"/>
    </row>
    <row r="3" spans="1:14" ht="21" x14ac:dyDescent="0.35">
      <c r="B3" s="5"/>
      <c r="C3" s="5"/>
      <c r="D3" s="5" t="s">
        <v>237</v>
      </c>
      <c r="E3" s="32" t="s">
        <v>245</v>
      </c>
      <c r="F3" s="5" t="s">
        <v>271</v>
      </c>
      <c r="I3" s="5"/>
      <c r="J3" s="5"/>
      <c r="K3" s="5"/>
      <c r="L3" s="5"/>
      <c r="M3" s="5"/>
      <c r="N3" s="5"/>
    </row>
    <row r="4" spans="1:14" ht="21" x14ac:dyDescent="0.35">
      <c r="B4" s="5"/>
      <c r="C4" s="5"/>
      <c r="D4" s="5" t="s">
        <v>238</v>
      </c>
      <c r="E4" s="32" t="s">
        <v>246</v>
      </c>
      <c r="F4" s="5" t="s">
        <v>272</v>
      </c>
      <c r="I4" s="5"/>
      <c r="J4" s="5"/>
      <c r="K4" s="5"/>
      <c r="L4" s="5"/>
      <c r="M4" s="5"/>
      <c r="N4" s="5"/>
    </row>
    <row r="5" spans="1:14" ht="21" x14ac:dyDescent="0.35">
      <c r="B5" s="5"/>
      <c r="C5" s="5"/>
      <c r="D5" s="5" t="s">
        <v>6</v>
      </c>
      <c r="E5" s="39" t="s">
        <v>247</v>
      </c>
      <c r="F5" s="5" t="s">
        <v>252</v>
      </c>
      <c r="I5" s="5" t="str">
        <f>CONCATENATE(E5,"|",E6,"|",E7,"|",E8)</f>
        <v>020501V01F01 กลไกเพื่อการบูรณาการการขับเคลื่อนการต่างประเทศของภาคส่วนต่าง ๆ ทั้งในและต่างประเทศ|020501V01F02 การบูรณาการเพื่อศึกษา หารือแนวทางและบทบาทของหน่วยงานในการดำเนินความสัมพันธ์ระหว่างประเทศ|020501V03F02 การแลกเปลี่ยนการเยือน การเจรจา กรอบการประชุมหารือทวิภาคีและพหุภาคีต่าง ๆ|020501V03F03 การริเริ่ม/ร่วมลงทุนในหุ้นส่วนความร่วมมือเฉพาะด้าน</v>
      </c>
      <c r="J5" s="5"/>
      <c r="K5" s="5"/>
      <c r="L5" s="5"/>
      <c r="M5" s="5"/>
      <c r="N5" s="5"/>
    </row>
    <row r="6" spans="1:14" ht="21" x14ac:dyDescent="0.35">
      <c r="B6" s="5"/>
      <c r="C6" s="5"/>
      <c r="D6" s="5" t="s">
        <v>239</v>
      </c>
      <c r="E6" s="39" t="s">
        <v>248</v>
      </c>
      <c r="F6" s="5" t="s">
        <v>254</v>
      </c>
      <c r="I6" s="5"/>
      <c r="J6" s="5"/>
      <c r="K6" s="5"/>
      <c r="L6" s="5"/>
      <c r="M6" s="5"/>
      <c r="N6" s="5"/>
    </row>
    <row r="7" spans="1:14" ht="21" x14ac:dyDescent="0.35">
      <c r="B7" s="5"/>
      <c r="C7" s="5"/>
      <c r="D7" s="5" t="s">
        <v>80</v>
      </c>
      <c r="E7" s="39" t="s">
        <v>249</v>
      </c>
      <c r="F7" s="5" t="s">
        <v>273</v>
      </c>
      <c r="I7" s="5"/>
      <c r="J7" s="5"/>
      <c r="K7" s="5"/>
      <c r="L7" s="5"/>
      <c r="M7" s="5"/>
      <c r="N7" s="5"/>
    </row>
    <row r="8" spans="1:14" ht="21" x14ac:dyDescent="0.35">
      <c r="B8" s="5"/>
      <c r="C8" s="5"/>
      <c r="D8" s="5" t="s">
        <v>240</v>
      </c>
      <c r="E8" s="39" t="s">
        <v>250</v>
      </c>
      <c r="F8" s="5" t="s">
        <v>134</v>
      </c>
      <c r="I8" s="5"/>
      <c r="J8" s="5"/>
      <c r="K8" s="5"/>
      <c r="L8" s="5"/>
      <c r="M8" s="5"/>
      <c r="N8" s="5"/>
    </row>
    <row r="9" spans="1:14" ht="21" x14ac:dyDescent="0.35">
      <c r="B9" s="5"/>
      <c r="C9" s="5"/>
      <c r="D9" s="5" t="s">
        <v>241</v>
      </c>
      <c r="E9" s="26" t="s">
        <v>82</v>
      </c>
      <c r="F9" s="5" t="s">
        <v>106</v>
      </c>
      <c r="I9" s="5" t="str">
        <f>CONCATENATE(E9,"|",E10,"|",E11)</f>
        <v>030301V01F02 การส่งเสริมการผลิตและใช้สารชีวภัณฑ์|030301V02F01 กระบวนการผลิตสินค้าเกษตรชีวภาพที่มีประสิทธิภาพ|030301V02F02 มาตรฐานระบบการผลิตและมาตรฐานสินค้าเกษตรชีวภาพ</v>
      </c>
      <c r="J9" s="5"/>
      <c r="K9" s="5"/>
      <c r="L9" s="5"/>
      <c r="M9" s="5"/>
      <c r="N9" s="5"/>
    </row>
    <row r="10" spans="1:14" ht="21" x14ac:dyDescent="0.35">
      <c r="B10" s="5"/>
      <c r="C10" s="5"/>
      <c r="D10" s="5" t="s">
        <v>143</v>
      </c>
      <c r="E10" s="26" t="s">
        <v>84</v>
      </c>
      <c r="F10" s="5" t="s">
        <v>274</v>
      </c>
      <c r="I10" s="5"/>
      <c r="J10" s="5"/>
      <c r="K10" s="5"/>
      <c r="L10" s="5"/>
      <c r="M10" s="5"/>
      <c r="N10" s="5"/>
    </row>
    <row r="11" spans="1:14" ht="21" x14ac:dyDescent="0.35">
      <c r="B11" s="5"/>
      <c r="C11" s="5"/>
      <c r="D11" s="5" t="s">
        <v>19</v>
      </c>
      <c r="E11" s="26" t="s">
        <v>85</v>
      </c>
      <c r="F11" s="5" t="s">
        <v>225</v>
      </c>
      <c r="I11" s="5"/>
      <c r="J11" s="5"/>
      <c r="K11" s="5"/>
      <c r="L11" s="5"/>
      <c r="M11" s="5"/>
      <c r="N11" s="5"/>
    </row>
    <row r="12" spans="1:14" ht="21" x14ac:dyDescent="0.35">
      <c r="B12" s="5"/>
      <c r="C12" s="5"/>
      <c r="D12" s="5" t="s">
        <v>144</v>
      </c>
      <c r="E12" s="47" t="s">
        <v>270</v>
      </c>
      <c r="F12" s="5" t="s">
        <v>227</v>
      </c>
      <c r="I12" s="5" t="str">
        <f>CONCATENATE(E12,"|",E13,"|",E14,"|",E15,"|",E16,"|",E17,"|",E18,"|",E19)</f>
        <v>030401V03F04 โครงสร้างพื้นฐานเพื่อการแปรรูป|030401V03F05 อุปกรณ์ เครื่องจักรกลเกษตรเพื่อแปรรูป ทดแทนแรงงานคน/ทุ่นแรงคน|030401V03F06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 ความรู้ด้านการแปรรูป|030401V05F03 การวิจัยพัฒนาด้านเกษตรแปรรูป|030401V05F05 การบริหารจัดการข้อมูลสารสนเทศเพื่อการแปรรูปและการตลาด</v>
      </c>
      <c r="J12" s="5"/>
      <c r="K12" s="5"/>
      <c r="L12" s="5"/>
      <c r="M12" s="5"/>
      <c r="N12" s="5"/>
    </row>
    <row r="13" spans="1:14" ht="21" x14ac:dyDescent="0.35">
      <c r="B13" s="5"/>
      <c r="C13" s="5"/>
      <c r="D13" s="5" t="s">
        <v>20</v>
      </c>
      <c r="E13" s="47" t="s">
        <v>271</v>
      </c>
      <c r="F13" s="5" t="s">
        <v>275</v>
      </c>
      <c r="I13" s="5"/>
      <c r="J13" s="5"/>
      <c r="K13" s="5"/>
      <c r="L13" s="5"/>
      <c r="M13" s="5"/>
      <c r="N13" s="5"/>
    </row>
    <row r="14" spans="1:14" ht="21" x14ac:dyDescent="0.35">
      <c r="B14" s="5"/>
      <c r="C14" s="5"/>
      <c r="D14" s="5" t="s">
        <v>242</v>
      </c>
      <c r="E14" s="35" t="s">
        <v>251</v>
      </c>
      <c r="F14" s="5" t="s">
        <v>276</v>
      </c>
      <c r="I14" s="5"/>
      <c r="J14" s="5"/>
      <c r="K14" s="5"/>
      <c r="L14" s="5"/>
      <c r="M14" s="5"/>
      <c r="N14" s="5"/>
    </row>
    <row r="15" spans="1:14" ht="21" x14ac:dyDescent="0.35">
      <c r="B15" s="5"/>
      <c r="C15" s="5"/>
      <c r="D15" s="5" t="s">
        <v>243</v>
      </c>
      <c r="E15" s="47" t="s">
        <v>272</v>
      </c>
      <c r="F15" s="5" t="s">
        <v>277</v>
      </c>
      <c r="I15" s="5"/>
      <c r="J15" s="5"/>
      <c r="K15" s="5"/>
      <c r="L15" s="5"/>
      <c r="M15" s="5"/>
      <c r="N15" s="5"/>
    </row>
    <row r="16" spans="1:14" ht="21" x14ac:dyDescent="0.35">
      <c r="B16" s="5"/>
      <c r="C16" s="5"/>
      <c r="D16" s="5" t="s">
        <v>28</v>
      </c>
      <c r="E16" s="35" t="s">
        <v>252</v>
      </c>
      <c r="F16" s="5" t="s">
        <v>278</v>
      </c>
      <c r="I16" s="5"/>
      <c r="J16" s="5"/>
      <c r="K16" s="5"/>
      <c r="L16" s="5"/>
      <c r="M16" s="5"/>
      <c r="N16" s="5"/>
    </row>
    <row r="17" spans="2:14" ht="21" x14ac:dyDescent="0.35">
      <c r="B17" s="5"/>
      <c r="C17" s="5"/>
      <c r="D17" s="5"/>
      <c r="E17" s="35" t="s">
        <v>253</v>
      </c>
      <c r="F17" s="5" t="s">
        <v>213</v>
      </c>
      <c r="I17" s="5"/>
      <c r="J17" s="5"/>
      <c r="K17" s="5"/>
      <c r="L17" s="5"/>
      <c r="M17" s="5"/>
      <c r="N17" s="5"/>
    </row>
    <row r="18" spans="2:14" ht="21" x14ac:dyDescent="0.35">
      <c r="B18" s="5"/>
      <c r="C18" s="5"/>
      <c r="D18" s="5"/>
      <c r="E18" s="35" t="s">
        <v>254</v>
      </c>
      <c r="F18" s="5"/>
      <c r="I18" s="5"/>
      <c r="J18" s="5"/>
      <c r="K18" s="5"/>
      <c r="L18" s="5"/>
      <c r="M18" s="5"/>
      <c r="N18" s="5"/>
    </row>
    <row r="19" spans="2:14" ht="21" x14ac:dyDescent="0.35">
      <c r="B19" s="5"/>
      <c r="C19" s="5"/>
      <c r="D19" s="5"/>
      <c r="E19" s="47" t="s">
        <v>273</v>
      </c>
      <c r="F19" s="5"/>
      <c r="I19" s="5"/>
      <c r="J19" s="5"/>
      <c r="K19" s="5"/>
      <c r="L19" s="5"/>
      <c r="M19" s="5"/>
      <c r="N19" s="5"/>
    </row>
    <row r="20" spans="2:14" ht="21" x14ac:dyDescent="0.35">
      <c r="B20" s="5"/>
      <c r="C20" s="5"/>
      <c r="D20" s="5"/>
      <c r="E20" s="48" t="s">
        <v>41</v>
      </c>
      <c r="F20" s="5"/>
      <c r="I20" s="5" t="str">
        <f>CONCATENATE(E20,"|",E21,"|",E22,"|",E23,"|",E24,"|",E25,"|",E26)</f>
        <v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ด้วยเทคโนโลยีสมัยใหม่|040101V03F03 การกระตุ้นอุปสงค์ภายในประเทศผ่านมาตรการทางภาษี|040101V05F01 ศูนย์ข้อมูลเชิงลึก ศูนย์ทดสอบ ห้องปฏิบัติการ เครื่องมือ อุปกรณ์ที่ทันสมัยและได้มาตรฐานสากล</v>
      </c>
      <c r="J20" s="5"/>
      <c r="K20" s="5"/>
      <c r="L20" s="5"/>
      <c r="M20" s="5"/>
      <c r="N20" s="5"/>
    </row>
    <row r="21" spans="2:14" ht="21" x14ac:dyDescent="0.35">
      <c r="B21" s="5"/>
      <c r="C21" s="5"/>
      <c r="D21" s="5"/>
      <c r="E21" s="48" t="s">
        <v>99</v>
      </c>
      <c r="F21" s="5"/>
      <c r="I21" s="5"/>
      <c r="J21" s="5"/>
      <c r="K21" s="5"/>
      <c r="L21" s="5"/>
      <c r="M21" s="5"/>
      <c r="N21" s="5"/>
    </row>
    <row r="22" spans="2:14" ht="21" x14ac:dyDescent="0.35">
      <c r="B22" s="5"/>
      <c r="C22" s="5"/>
      <c r="D22" s="5"/>
      <c r="E22" s="48" t="s">
        <v>100</v>
      </c>
      <c r="F22" s="5"/>
      <c r="I22" s="5"/>
      <c r="J22" s="5"/>
      <c r="K22" s="5"/>
      <c r="L22" s="5"/>
      <c r="M22" s="5"/>
      <c r="N22" s="5"/>
    </row>
    <row r="23" spans="2:14" ht="21" x14ac:dyDescent="0.35">
      <c r="B23" s="5"/>
      <c r="C23" s="5"/>
      <c r="D23" s="5"/>
      <c r="E23" s="48" t="s">
        <v>101</v>
      </c>
      <c r="F23" s="5"/>
      <c r="I23" s="5"/>
      <c r="J23" s="5"/>
      <c r="K23" s="5"/>
      <c r="L23" s="5"/>
      <c r="M23" s="5"/>
      <c r="N23" s="5"/>
    </row>
    <row r="24" spans="2:14" ht="21" x14ac:dyDescent="0.35">
      <c r="E24" s="48" t="s">
        <v>133</v>
      </c>
      <c r="F24" s="5"/>
      <c r="I24" s="5"/>
      <c r="J24" s="5"/>
      <c r="K24" s="5"/>
      <c r="L24" s="5"/>
      <c r="M24" s="5"/>
      <c r="N24" s="5"/>
    </row>
    <row r="25" spans="2:14" ht="21" x14ac:dyDescent="0.35">
      <c r="E25" s="49" t="s">
        <v>134</v>
      </c>
      <c r="F25" s="5"/>
      <c r="I25" s="5"/>
      <c r="J25" s="5"/>
      <c r="K25" s="5"/>
      <c r="L25" s="5"/>
      <c r="M25" s="5"/>
      <c r="N25" s="5"/>
    </row>
    <row r="26" spans="2:14" ht="21" x14ac:dyDescent="0.35">
      <c r="E26" s="49" t="s">
        <v>106</v>
      </c>
      <c r="F26" s="5"/>
      <c r="I26" s="5"/>
      <c r="J26" s="5"/>
      <c r="K26" s="5"/>
      <c r="L26" s="5"/>
      <c r="M26" s="5"/>
      <c r="N26" s="5"/>
    </row>
    <row r="27" spans="2:14" ht="21" x14ac:dyDescent="0.35">
      <c r="E27" s="33" t="s">
        <v>255</v>
      </c>
      <c r="F27" s="5"/>
      <c r="I27" s="5" t="str">
        <f>CONCATENATE(E27,"|",E28,"|",E29,"|",E30)</f>
        <v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การต่อยอดงานวิจัยไปสู่การผลิตเชิงพาณิชย์|040201V03F04 การผลิตและบริการทางการแพทย์ที่เชื่อมโยงกับอุตสาหกรรมต่อเนื่องของไทยที่มีศักยภาพ|040201V05F03 ระบบฐานข้อมูลแบบครบวงจร</v>
      </c>
      <c r="J27" s="5"/>
      <c r="K27" s="5"/>
      <c r="L27" s="5"/>
      <c r="M27" s="5"/>
      <c r="N27" s="5"/>
    </row>
    <row r="28" spans="2:14" ht="21" x14ac:dyDescent="0.35">
      <c r="E28" s="33" t="s">
        <v>256</v>
      </c>
      <c r="F28" s="5"/>
      <c r="I28" s="5"/>
      <c r="J28" s="5"/>
      <c r="K28" s="5"/>
      <c r="L28" s="5"/>
      <c r="M28" s="5"/>
      <c r="N28" s="5"/>
    </row>
    <row r="29" spans="2:14" ht="21" x14ac:dyDescent="0.35">
      <c r="E29" s="33" t="s">
        <v>257</v>
      </c>
      <c r="F29" s="5"/>
      <c r="I29" s="5"/>
      <c r="J29" s="5"/>
      <c r="K29" s="5"/>
      <c r="L29" s="5"/>
      <c r="M29" s="5"/>
      <c r="N29" s="5"/>
    </row>
    <row r="30" spans="2:14" ht="21" x14ac:dyDescent="0.35">
      <c r="E30" s="33" t="s">
        <v>258</v>
      </c>
      <c r="F30" s="5"/>
      <c r="I30" s="5"/>
      <c r="J30" s="5"/>
      <c r="K30" s="5"/>
      <c r="L30" s="5"/>
      <c r="M30" s="5"/>
      <c r="N30" s="5"/>
    </row>
    <row r="31" spans="2:14" ht="21" x14ac:dyDescent="0.35">
      <c r="E31" s="36" t="s">
        <v>259</v>
      </c>
      <c r="F31" s="5"/>
      <c r="I31" s="5" t="str">
        <f>CONCATENATE(E31,"|",E32,"|",E33)</f>
        <v>040301V02F04 การพัฒนาคลัสเตอร์อุตสาหกรรม|040301V03F01 ขีดความสามารถของกิจการในการประยุกต์ใช้เทคโนโลยีหุ่นยนต์ระบบอัตโนมัติและดิจิทัล|040301V05F04 การพัฒนาทักษะบุคลากรในภาคอุตสาหกรรมและแรงงานสาขาอื่นสู่ความเชี่ยวชาญระบบอัตโนมัติและดิจิทัล</v>
      </c>
      <c r="J31" s="5"/>
      <c r="K31" s="5"/>
      <c r="L31" s="5"/>
      <c r="M31" s="5"/>
      <c r="N31" s="5"/>
    </row>
    <row r="32" spans="2:14" ht="21" x14ac:dyDescent="0.35">
      <c r="E32" s="36" t="s">
        <v>260</v>
      </c>
      <c r="F32" s="5"/>
      <c r="I32" s="5"/>
      <c r="J32" s="5"/>
      <c r="K32" s="5"/>
      <c r="L32" s="5"/>
      <c r="M32" s="5"/>
      <c r="N32" s="5"/>
    </row>
    <row r="33" spans="1:38" ht="21" x14ac:dyDescent="0.35">
      <c r="E33" s="36" t="s">
        <v>261</v>
      </c>
      <c r="F33" s="5"/>
      <c r="I33" s="5"/>
      <c r="J33" s="5"/>
      <c r="K33" s="5"/>
      <c r="L33" s="5"/>
      <c r="M33" s="5"/>
      <c r="N33" s="5"/>
    </row>
    <row r="34" spans="1:38" ht="21" x14ac:dyDescent="0.35">
      <c r="E34" s="50" t="s">
        <v>274</v>
      </c>
      <c r="F34" s="5"/>
      <c r="I34" s="5" t="str">
        <f>CONCATENATE(E34,"|",E35,"|",E36,"|",E37)</f>
        <v>040401V01F03 การลงทุนเพื่อยกระดับเทคโนโลยีและเครื่องมือเพื่อการซ่อมบำรุงอากาศยาน|040401V02F01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และความร่วมมือด้านธุรกิจกับหุ้นส่วนต่างชาติที่มีองค์ความรู้และเทคโนโลยี|040401V04F02 ผู้ประกอบการและบุคลากรในอุตสาหกรรมการซ่อมบำรุงอากาศยาน|040401V05F01 ฐานข้อมูล</v>
      </c>
      <c r="J34" s="5"/>
      <c r="K34" s="5"/>
      <c r="L34" s="5"/>
      <c r="M34" s="5"/>
      <c r="N34" s="5"/>
    </row>
    <row r="35" spans="1:38" ht="21" x14ac:dyDescent="0.35">
      <c r="E35" s="30" t="s">
        <v>262</v>
      </c>
      <c r="F35" s="5"/>
      <c r="I35" s="5"/>
      <c r="J35" s="5"/>
      <c r="K35" s="5"/>
      <c r="L35" s="5"/>
      <c r="M35" s="5"/>
      <c r="N35" s="5"/>
    </row>
    <row r="36" spans="1:38" ht="21" x14ac:dyDescent="0.35">
      <c r="E36" s="30" t="s">
        <v>263</v>
      </c>
      <c r="F36" s="5"/>
      <c r="I36" s="5"/>
      <c r="J36" s="5"/>
      <c r="K36" s="5"/>
      <c r="L36" s="5"/>
      <c r="M36" s="5"/>
      <c r="N36" s="5"/>
    </row>
    <row r="37" spans="1:38" ht="21" x14ac:dyDescent="0.35">
      <c r="E37" s="30" t="s">
        <v>264</v>
      </c>
      <c r="F37" s="5"/>
      <c r="I37" s="5"/>
      <c r="J37" s="5"/>
      <c r="K37" s="5"/>
      <c r="L37" s="5"/>
      <c r="M37" s="5"/>
      <c r="N37" s="5"/>
    </row>
    <row r="38" spans="1:38" ht="21" x14ac:dyDescent="0.35">
      <c r="E38" s="52" t="s">
        <v>225</v>
      </c>
      <c r="F38" s="5"/>
      <c r="I38" s="5" t="str">
        <f>CONCATENATE(E38,"|",E39,"|",E40,"|",E41,"|",E42,"|",E43)</f>
        <v>040402V01F02 การตั้งฐานการผลิตในไทยของผู้ผลิตชิ้นส่วนอากาศ ยานยนต์ไฟฟ้า ยานยนต์อัตโนมัติจากต่างประเทศ|040402V03F01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การเพิ่มผลิตภาพการผลิตของอุตสาหกรรมยานยนต์และชิ้นส่วนอากาศยาน|040402V06F01 ฐานข้อมูลผลิตภัณฑ์และบุคลากรที่เกี่ยวข้อง|040402V06F02 กฎ ระเบียบที่เอื้อ</v>
      </c>
      <c r="J38" s="5"/>
      <c r="K38" s="5"/>
      <c r="L38" s="5"/>
      <c r="M38" s="5"/>
      <c r="N38" s="5"/>
    </row>
    <row r="39" spans="1:38" ht="21" x14ac:dyDescent="0.35">
      <c r="E39" s="52" t="s">
        <v>227</v>
      </c>
      <c r="F39" s="5"/>
      <c r="I39" s="5"/>
      <c r="J39" s="5"/>
      <c r="K39" s="5"/>
      <c r="L39" s="5"/>
      <c r="M39" s="5"/>
      <c r="N39" s="5"/>
    </row>
    <row r="40" spans="1:38" ht="21" x14ac:dyDescent="0.35">
      <c r="E40" s="37" t="s">
        <v>229</v>
      </c>
      <c r="F40" s="5"/>
      <c r="I40" s="5"/>
      <c r="J40" s="5"/>
      <c r="K40" s="5"/>
      <c r="L40" s="5"/>
      <c r="M40" s="5"/>
      <c r="N40" s="5"/>
    </row>
    <row r="41" spans="1:38" ht="21" x14ac:dyDescent="0.35">
      <c r="E41" s="37" t="s">
        <v>265</v>
      </c>
      <c r="F41" s="5"/>
      <c r="I41" s="5"/>
      <c r="J41" s="5"/>
      <c r="K41" s="5"/>
      <c r="L41" s="5"/>
      <c r="M41" s="5"/>
      <c r="N41" s="5"/>
    </row>
    <row r="42" spans="1:38" ht="21" x14ac:dyDescent="0.35">
      <c r="E42" s="37" t="s">
        <v>234</v>
      </c>
      <c r="F42" s="5"/>
      <c r="I42" s="5"/>
      <c r="J42" s="5"/>
      <c r="K42" s="5"/>
      <c r="L42" s="5"/>
      <c r="M42" s="5"/>
      <c r="N42" s="5"/>
    </row>
    <row r="43" spans="1:38" ht="21" x14ac:dyDescent="0.35">
      <c r="E43" s="52" t="s">
        <v>275</v>
      </c>
      <c r="F43" s="5"/>
      <c r="I43" s="5"/>
      <c r="J43" s="5"/>
      <c r="K43" s="5"/>
      <c r="L43" s="5"/>
      <c r="M43" s="5"/>
      <c r="N43" s="5"/>
    </row>
    <row r="44" spans="1:38" ht="21" x14ac:dyDescent="0.35">
      <c r="E44" s="38" t="s">
        <v>266</v>
      </c>
      <c r="F44" s="5"/>
      <c r="I44" s="5" t="str">
        <f>CONCATENATE(E44,"|",E45,"|",E46)</f>
        <v>040601V01F04 ทักษะที่จำเป็นของบุคลากร|040601V02F01 การประยุกต์ใช้เครื่องมือ เทคโนโลยี และนวัตกรรม|040601V03F03 แผนการผลิต พัฒนากำลังคน</v>
      </c>
      <c r="J44" s="5"/>
      <c r="K44" s="5"/>
      <c r="L44" s="5"/>
      <c r="M44" s="5"/>
      <c r="N44" s="5"/>
    </row>
    <row r="45" spans="1:38" ht="21" x14ac:dyDescent="0.35">
      <c r="E45" s="38" t="s">
        <v>208</v>
      </c>
      <c r="F45" s="5"/>
      <c r="I45" s="5"/>
      <c r="J45" s="5"/>
      <c r="K45" s="5"/>
      <c r="L45" s="5"/>
      <c r="M45" s="5"/>
      <c r="N45" s="5"/>
    </row>
    <row r="46" spans="1:38" ht="21" x14ac:dyDescent="0.35">
      <c r="E46" s="53" t="s">
        <v>276</v>
      </c>
      <c r="F46" s="5"/>
      <c r="I46" s="5"/>
      <c r="J46" s="5"/>
      <c r="K46" s="5"/>
      <c r="L46" s="5"/>
      <c r="M46" s="5"/>
      <c r="N46" s="5"/>
    </row>
    <row r="47" spans="1:38" s="11" customFormat="1" ht="21" x14ac:dyDescent="0.35">
      <c r="A47"/>
      <c r="B47"/>
      <c r="C47"/>
      <c r="D47"/>
      <c r="E47" s="45" t="s">
        <v>277</v>
      </c>
      <c r="F47" s="5"/>
      <c r="G47"/>
      <c r="I47" s="5" t="str">
        <f>CONCATENATE(E47,"|",E48)</f>
        <v>040602V01F02 การใช้บริการดิจิทัลภาครัฐของประชาชน|040602V03F02 ข้อมูลภาครัฐที่ประชาชนสามารถเข้าถึงและนำไปใช้ประโยชน์ได้</v>
      </c>
      <c r="J47" s="5"/>
      <c r="K47" s="5"/>
      <c r="L47" s="5"/>
      <c r="M47" s="5"/>
      <c r="N47" s="5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s="11" customFormat="1" ht="21" x14ac:dyDescent="0.35">
      <c r="A48"/>
      <c r="B48"/>
      <c r="C48"/>
      <c r="D48"/>
      <c r="E48" s="32" t="s">
        <v>267</v>
      </c>
      <c r="F48" s="5"/>
      <c r="G48"/>
      <c r="I48" s="5"/>
      <c r="J48" s="5"/>
      <c r="K48" s="5"/>
      <c r="L48" s="5"/>
      <c r="M48" s="5"/>
      <c r="N48" s="5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</row>
    <row r="49" spans="1:38" s="11" customFormat="1" ht="21" x14ac:dyDescent="0.35">
      <c r="A49"/>
      <c r="B49"/>
      <c r="C49"/>
      <c r="D49"/>
      <c r="E49" s="5" t="s">
        <v>268</v>
      </c>
      <c r="F49" s="5"/>
      <c r="G49"/>
      <c r="I49" s="5" t="s">
        <v>268</v>
      </c>
      <c r="J49" s="5"/>
      <c r="K49" s="5"/>
      <c r="L49" s="5"/>
      <c r="M49" s="5"/>
      <c r="N49" s="5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</row>
    <row r="50" spans="1:38" s="11" customFormat="1" ht="21" x14ac:dyDescent="0.35">
      <c r="A50"/>
      <c r="B50"/>
      <c r="C50"/>
      <c r="D50"/>
      <c r="E50" s="5" t="s">
        <v>269</v>
      </c>
      <c r="F50" s="5"/>
      <c r="G50"/>
      <c r="I50" s="5" t="s">
        <v>269</v>
      </c>
      <c r="J50" s="5"/>
      <c r="K50" s="5"/>
      <c r="L50" s="5"/>
      <c r="M50" s="5"/>
      <c r="N50" s="5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1:38" s="11" customFormat="1" ht="21" x14ac:dyDescent="0.35">
      <c r="A51"/>
      <c r="B51"/>
      <c r="C51"/>
      <c r="D51"/>
      <c r="E51" s="55" t="s">
        <v>62</v>
      </c>
      <c r="F51" s="5"/>
      <c r="G51"/>
      <c r="I51" s="5" t="str">
        <f>CONCATENATE(E51,"|",E52,"|",E53)</f>
        <v>180101V02F03 การส่งเสริมอุตสาหกรรมยั่งยืน อุตสาหกรรมสีเขียว|180101V02F06 การพัฒนาผลิตภัณฑ์ทดแทน ผลิตภัณฑ์ทางเลือก|180101V02F08 ศักยภาพ สำหรับผู้ผลิต ผู้จำหน่าย และผู้ให้บริการสินค้าและบริการที่เป็นมิตรกับสิ่งแวดล้อม</v>
      </c>
      <c r="J51" s="5"/>
      <c r="K51" s="5"/>
      <c r="L51" s="5"/>
      <c r="M51" s="5"/>
      <c r="N51" s="5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1" x14ac:dyDescent="0.35">
      <c r="E52" s="55" t="s">
        <v>278</v>
      </c>
      <c r="I52" s="5"/>
      <c r="J52" s="5"/>
      <c r="K52" s="5"/>
      <c r="L52" s="5"/>
      <c r="M52" s="5"/>
      <c r="N52" s="5"/>
    </row>
    <row r="53" spans="1:38" ht="21" x14ac:dyDescent="0.35">
      <c r="E53" s="55" t="s">
        <v>213</v>
      </c>
      <c r="I53" s="5"/>
      <c r="J53" s="5"/>
      <c r="K53" s="5"/>
      <c r="L53" s="5"/>
      <c r="M53" s="5"/>
      <c r="N53" s="5"/>
    </row>
    <row r="54" spans="1:38" ht="21" x14ac:dyDescent="0.35">
      <c r="I54" s="5"/>
      <c r="J54" s="5"/>
      <c r="K54" s="5"/>
      <c r="L54" s="5"/>
      <c r="M54" s="5"/>
      <c r="N54" s="5"/>
    </row>
  </sheetData>
  <autoFilter ref="E1:E53">
    <sortState ref="E2:E55">
      <sortCondition ref="E1:E55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L86"/>
  <sheetViews>
    <sheetView topLeftCell="B1" zoomScale="115" zoomScaleNormal="115" workbookViewId="0">
      <selection activeCell="G19" sqref="G19"/>
    </sheetView>
  </sheetViews>
  <sheetFormatPr defaultRowHeight="14.25" x14ac:dyDescent="0.2"/>
  <cols>
    <col min="1" max="3" width="29.375" customWidth="1"/>
    <col min="4" max="6" width="40.625" customWidth="1"/>
    <col min="7" max="7" width="29.375" customWidth="1"/>
    <col min="8" max="8" width="9.125" style="11"/>
    <col min="9" max="9" width="69" customWidth="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A2" s="5" t="s">
        <v>5</v>
      </c>
      <c r="B2" s="5" t="s">
        <v>279</v>
      </c>
      <c r="C2" s="5" t="s">
        <v>16</v>
      </c>
      <c r="D2" t="s">
        <v>392</v>
      </c>
      <c r="E2" s="5"/>
      <c r="F2" s="5" t="s">
        <v>312</v>
      </c>
      <c r="I2" s="5" t="s">
        <v>386</v>
      </c>
    </row>
    <row r="3" spans="1:9" ht="21" x14ac:dyDescent="0.35">
      <c r="B3" s="5"/>
      <c r="C3" s="5"/>
      <c r="D3" s="5" t="s">
        <v>136</v>
      </c>
      <c r="E3" s="5"/>
      <c r="F3" s="5" t="s">
        <v>311</v>
      </c>
      <c r="I3" t="s">
        <v>401</v>
      </c>
    </row>
    <row r="4" spans="1:9" ht="21" x14ac:dyDescent="0.35">
      <c r="B4" s="5"/>
      <c r="C4" s="5"/>
      <c r="D4" s="5" t="s">
        <v>280</v>
      </c>
      <c r="E4" s="15"/>
      <c r="F4" s="44" t="s">
        <v>289</v>
      </c>
    </row>
    <row r="5" spans="1:9" ht="21" x14ac:dyDescent="0.35">
      <c r="B5" s="5"/>
      <c r="C5" s="5"/>
      <c r="D5" s="5" t="s">
        <v>391</v>
      </c>
      <c r="E5" s="5"/>
      <c r="F5" s="44" t="s">
        <v>310</v>
      </c>
      <c r="I5" t="str">
        <f>CONCATENATE(F5,"|",F6,"|",F7,"|",F8,"|",F9)</f>
        <v>160201V02F01 คุณภาพและมาตรฐานผลิตภัณฑ์ชุมชน|020301V01F05 การยกระดับมาตรฐานภายในประเทศให้เท่ากับมาตรฐานสากล|030401V05F01 การตรวจสอบและรับรองมาตรฐานสินค้าเกษตร|030401V05F07 กฎระเบียบที่เอื้อต่อการสร้างมูลค่าเพิ่มของสินค้าเกษตรแปรรูป|030602V02F06 คุณภาพมาตรฐานของสินค้า</v>
      </c>
    </row>
    <row r="6" spans="1:9" ht="21" x14ac:dyDescent="0.35">
      <c r="B6" s="5"/>
      <c r="C6" s="5"/>
      <c r="D6" s="5" t="s">
        <v>139</v>
      </c>
      <c r="E6" s="15"/>
      <c r="F6" s="44" t="s">
        <v>290</v>
      </c>
    </row>
    <row r="7" spans="1:9" ht="21" x14ac:dyDescent="0.35">
      <c r="B7" s="5"/>
      <c r="C7" s="5"/>
      <c r="D7" s="5" t="s">
        <v>140</v>
      </c>
      <c r="E7" s="15"/>
      <c r="F7" s="39" t="s">
        <v>291</v>
      </c>
    </row>
    <row r="8" spans="1:9" ht="21" x14ac:dyDescent="0.35">
      <c r="B8" s="5"/>
      <c r="C8" s="5"/>
      <c r="D8" s="5" t="s">
        <v>80</v>
      </c>
      <c r="E8" s="15"/>
      <c r="F8" s="39" t="s">
        <v>292</v>
      </c>
    </row>
    <row r="9" spans="1:9" ht="21" x14ac:dyDescent="0.35">
      <c r="B9" s="5"/>
      <c r="C9" s="5"/>
      <c r="D9" s="5" t="s">
        <v>240</v>
      </c>
      <c r="E9" s="15"/>
      <c r="F9" s="56" t="s">
        <v>293</v>
      </c>
    </row>
    <row r="10" spans="1:9" ht="21" x14ac:dyDescent="0.35">
      <c r="B10" s="5"/>
      <c r="C10" s="5"/>
      <c r="D10" s="5" t="s">
        <v>142</v>
      </c>
      <c r="E10" s="15"/>
      <c r="F10" s="56" t="s">
        <v>313</v>
      </c>
      <c r="I10" t="str">
        <f>CONCATENATE(F10,"|",F11,"|",F12,"|",F13,)</f>
        <v>030602V03F03 การตลาดสินค้าเกษตรและผลิตภัณฑ์ที่ได้มาตรฐาน|160101V06F03 ฐานข้อมูล|040101V04F01 มาตรฐานผลิตภัณฑ์ชีวภาพที่ตรงกับความต้องการของตลาด|040101V04F02 การบังคับใช้มาตรฐานภาคบังคับผลิตภัณฑ์ชีวภาพ</v>
      </c>
    </row>
    <row r="11" spans="1:9" ht="21" x14ac:dyDescent="0.35">
      <c r="B11" s="5"/>
      <c r="C11" s="5"/>
      <c r="D11" s="5" t="s">
        <v>390</v>
      </c>
      <c r="E11" s="5"/>
      <c r="F11" s="37" t="s">
        <v>309</v>
      </c>
    </row>
    <row r="12" spans="1:9" ht="21" x14ac:dyDescent="0.35">
      <c r="B12" s="5"/>
      <c r="C12" s="5"/>
      <c r="D12" s="5" t="s">
        <v>143</v>
      </c>
      <c r="E12" s="15"/>
      <c r="F12" s="35" t="s">
        <v>102</v>
      </c>
    </row>
    <row r="13" spans="1:9" ht="21" x14ac:dyDescent="0.35">
      <c r="B13" s="5"/>
      <c r="C13" s="5"/>
      <c r="D13" s="5" t="s">
        <v>19</v>
      </c>
      <c r="E13" s="15"/>
      <c r="F13" s="35" t="s">
        <v>103</v>
      </c>
    </row>
    <row r="14" spans="1:9" ht="21" x14ac:dyDescent="0.35">
      <c r="B14" s="5"/>
      <c r="C14" s="5"/>
      <c r="D14" s="5" t="s">
        <v>281</v>
      </c>
      <c r="E14" s="15"/>
      <c r="F14" s="35" t="s">
        <v>104</v>
      </c>
      <c r="I14" t="str">
        <f>CONCATENATE(F14,"|",F15)</f>
        <v>040101V04F03 ความรู้และความเข้าใจในมาตรฐานผลิตภัณฑ์ชีวภาพ|040201V01F01 มาตรฐานผลิตภัณฑ์และบริการทางการแพทย์</v>
      </c>
    </row>
    <row r="15" spans="1:9" ht="21" x14ac:dyDescent="0.35">
      <c r="B15" s="5"/>
      <c r="C15" s="5"/>
      <c r="D15" s="5" t="s">
        <v>282</v>
      </c>
      <c r="E15" s="15"/>
      <c r="F15" s="19" t="s">
        <v>294</v>
      </c>
    </row>
    <row r="16" spans="1:9" ht="21" x14ac:dyDescent="0.35">
      <c r="B16" s="5"/>
      <c r="C16" s="5"/>
      <c r="D16" s="5" t="s">
        <v>20</v>
      </c>
      <c r="E16" s="15"/>
      <c r="F16" s="19" t="s">
        <v>255</v>
      </c>
      <c r="I16" t="str">
        <f>CONCATENATE(F16,"|",F17,"|",F18)</f>
        <v>040201V03F01 การสร้างและพัฒนาผู้ผลิตในอุตสาหกรรมเครื่องมือแพทย์|160101V04F01 ตลาดในชุมชน ตลาดต่างประเทศ ตลาดออนไลน์|040201V04F03 ความเชื่อมั่นในการใช้ผลิตภัณฑ์ทางการแพทย์ของไทย</v>
      </c>
    </row>
    <row r="17" spans="2:9" ht="21" x14ac:dyDescent="0.35">
      <c r="B17" s="5"/>
      <c r="C17" s="5"/>
      <c r="D17" s="5" t="s">
        <v>145</v>
      </c>
      <c r="E17" s="5"/>
      <c r="F17" s="37" t="s">
        <v>308</v>
      </c>
    </row>
    <row r="18" spans="2:9" ht="21" x14ac:dyDescent="0.35">
      <c r="B18" s="5"/>
      <c r="C18" s="5"/>
      <c r="D18" s="5" t="s">
        <v>283</v>
      </c>
      <c r="E18" s="15"/>
      <c r="F18" s="19" t="s">
        <v>295</v>
      </c>
    </row>
    <row r="19" spans="2:9" ht="21" x14ac:dyDescent="0.35">
      <c r="B19" s="5"/>
      <c r="C19" s="5"/>
      <c r="D19" s="5" t="s">
        <v>146</v>
      </c>
      <c r="E19" s="15"/>
      <c r="F19" s="37" t="s">
        <v>189</v>
      </c>
      <c r="I19" t="str">
        <f>CONCATENATE(F19,"|",F20,"|",F21,"|",F22,"|",F23)</f>
        <v>160101V03F02 การเพิ่มมูลค่า|160101V01F05 การบริหารจัดการชุมชน วิสาหกิจชุมชน กิจการเพื่อสังคม|040301V06F03 มาตรฐานทั้งในระดับ Innovation Specifications และ National Standards|040401V02F04 หน่วยรับรองและมาตรฐานของกิจการซ่อมบำรุงของไทยที่เทียบเท่าสากล|040402V05F01 มาตรฐานและวิธีการสอบเทียบชิ้นส่วนยานยนต์ไฟฟ้า ยานยนต์อัตโนมัติ และอากาศยาน</v>
      </c>
    </row>
    <row r="20" spans="2:9" ht="21" x14ac:dyDescent="0.35">
      <c r="B20" s="5"/>
      <c r="C20" s="5"/>
      <c r="D20" s="5" t="s">
        <v>389</v>
      </c>
      <c r="E20" s="15"/>
      <c r="F20" s="37" t="s">
        <v>307</v>
      </c>
    </row>
    <row r="21" spans="2:9" ht="21" x14ac:dyDescent="0.35">
      <c r="B21" s="5"/>
      <c r="C21" s="5"/>
      <c r="D21" s="5" t="s">
        <v>284</v>
      </c>
      <c r="E21" s="15"/>
      <c r="F21" s="5" t="s">
        <v>296</v>
      </c>
    </row>
    <row r="22" spans="2:9" ht="21" x14ac:dyDescent="0.35">
      <c r="B22" s="5"/>
      <c r="C22" s="5"/>
      <c r="D22" s="5" t="s">
        <v>23</v>
      </c>
      <c r="E22" s="15"/>
      <c r="F22" s="5" t="s">
        <v>297</v>
      </c>
    </row>
    <row r="23" spans="2:9" ht="21" x14ac:dyDescent="0.35">
      <c r="B23" s="5"/>
      <c r="C23" s="5"/>
      <c r="D23" s="5" t="s">
        <v>150</v>
      </c>
      <c r="E23" s="15"/>
      <c r="F23" s="37" t="s">
        <v>298</v>
      </c>
    </row>
    <row r="24" spans="2:9" ht="21" x14ac:dyDescent="0.35">
      <c r="B24" s="5"/>
      <c r="C24" s="5"/>
      <c r="D24" s="5" t="s">
        <v>285</v>
      </c>
      <c r="E24" s="15"/>
      <c r="F24" s="37" t="s">
        <v>230</v>
      </c>
      <c r="I24" s="5" t="s">
        <v>296</v>
      </c>
    </row>
    <row r="25" spans="2:9" ht="21" x14ac:dyDescent="0.35">
      <c r="B25" s="5"/>
      <c r="C25" s="5"/>
      <c r="D25" s="5" t="s">
        <v>367</v>
      </c>
      <c r="E25" s="15"/>
      <c r="F25" s="37" t="s">
        <v>232</v>
      </c>
      <c r="I25" s="5" t="s">
        <v>380</v>
      </c>
    </row>
    <row r="26" spans="2:9" ht="21" x14ac:dyDescent="0.35">
      <c r="D26" s="5" t="s">
        <v>25</v>
      </c>
      <c r="E26" s="15"/>
      <c r="F26" s="37" t="s">
        <v>233</v>
      </c>
      <c r="I26" s="5" t="s">
        <v>297</v>
      </c>
    </row>
    <row r="27" spans="2:9" ht="21" x14ac:dyDescent="0.35">
      <c r="D27" s="5" t="s">
        <v>157</v>
      </c>
      <c r="E27" s="15"/>
      <c r="F27" s="37" t="s">
        <v>275</v>
      </c>
      <c r="I27" t="str">
        <f>CONCATENATE(F27,"|",F28,"|",F29,"|",F30,"|",F31)</f>
        <v>040402V06F02 กฎ ระเบียบที่เอื้อ|040602V05F01 กฎหมายที่อำนวยความสะดวกในการพัฒนาดิจิทัล|050103V02F03 มาตรฐานสินค้าเป็นที่ยอมรับ|070103V04F01 กฎหมายระเบียบ เพื่อขจัดอุปสรรคในการขนส่งสินค้าทางราง|070203V02F03 มาตรฐานและฉลาก เพื่อการประหยัดและอนุรักษ์พลังงาน</v>
      </c>
    </row>
    <row r="28" spans="2:9" ht="21" x14ac:dyDescent="0.35">
      <c r="D28" s="5" t="s">
        <v>287</v>
      </c>
      <c r="E28" s="15"/>
      <c r="F28" s="5" t="s">
        <v>299</v>
      </c>
    </row>
    <row r="29" spans="2:9" ht="21" x14ac:dyDescent="0.35">
      <c r="D29" s="5" t="s">
        <v>28</v>
      </c>
      <c r="E29" s="15"/>
      <c r="F29" s="37" t="s">
        <v>300</v>
      </c>
    </row>
    <row r="30" spans="2:9" ht="21" x14ac:dyDescent="0.35">
      <c r="D30" s="5" t="s">
        <v>29</v>
      </c>
      <c r="E30" s="15"/>
      <c r="F30" s="5" t="s">
        <v>301</v>
      </c>
    </row>
    <row r="31" spans="2:9" ht="21" x14ac:dyDescent="0.35">
      <c r="D31" s="5" t="s">
        <v>36</v>
      </c>
      <c r="E31" s="15"/>
      <c r="F31" s="37" t="s">
        <v>302</v>
      </c>
    </row>
    <row r="32" spans="2:9" ht="21" x14ac:dyDescent="0.35">
      <c r="D32" s="5" t="s">
        <v>161</v>
      </c>
      <c r="E32" s="15"/>
      <c r="F32" s="23" t="s">
        <v>303</v>
      </c>
      <c r="I32" t="s">
        <v>379</v>
      </c>
    </row>
    <row r="33" spans="1:10" ht="21" x14ac:dyDescent="0.35">
      <c r="D33" s="5" t="s">
        <v>288</v>
      </c>
      <c r="E33" s="15"/>
      <c r="F33" s="5" t="s">
        <v>304</v>
      </c>
      <c r="I33" t="s">
        <v>378</v>
      </c>
    </row>
    <row r="34" spans="1:10" ht="21" x14ac:dyDescent="0.35">
      <c r="D34" s="5" t="s">
        <v>81</v>
      </c>
      <c r="E34" s="15"/>
      <c r="F34" s="58" t="s">
        <v>306</v>
      </c>
      <c r="I34" t="s">
        <v>299</v>
      </c>
    </row>
    <row r="35" spans="1:10" ht="21" x14ac:dyDescent="0.35">
      <c r="D35" s="5" t="s">
        <v>359</v>
      </c>
      <c r="E35" s="15"/>
      <c r="F35" s="25" t="s">
        <v>305</v>
      </c>
      <c r="I35" t="s">
        <v>377</v>
      </c>
    </row>
    <row r="36" spans="1:10" ht="21" x14ac:dyDescent="0.35">
      <c r="F36" s="5" t="s">
        <v>386</v>
      </c>
      <c r="I36" t="str">
        <f>CONCATENATE(F36,"|",F37,"|",F38)</f>
        <v>010201V03F01 กฎหมายที่ไม่เป็นอุปสรรคและการบังคับใช้กฎหมายให้สอดคล้องกับบริบทสังคมที่เปลี่ยนแปลงไป|020201V02F03 กรอบความร่วมมือด้านเศรษฐกิจ การค้า การลงทุน การบริการ ความร่วมมือด้านต่าง ๆ และความเชื่อมโยงในระดับภูมิภาค และอนุภูมิภาค|020201V03F01 สินค้าและบริการของไทยได้มาตรฐานสากลเป็นที่ยอมรับ</v>
      </c>
    </row>
    <row r="37" spans="1:10" ht="21" x14ac:dyDescent="0.35">
      <c r="F37" s="5" t="s">
        <v>244</v>
      </c>
    </row>
    <row r="38" spans="1:10" ht="21" x14ac:dyDescent="0.35">
      <c r="F38" s="5" t="s">
        <v>385</v>
      </c>
    </row>
    <row r="39" spans="1:10" ht="21" x14ac:dyDescent="0.35">
      <c r="F39" s="44" t="s">
        <v>289</v>
      </c>
      <c r="I39" s="5" t="s">
        <v>375</v>
      </c>
    </row>
    <row r="40" spans="1:10" ht="21" x14ac:dyDescent="0.35">
      <c r="F40" s="44" t="s">
        <v>290</v>
      </c>
      <c r="I40" s="5" t="s">
        <v>374</v>
      </c>
    </row>
    <row r="41" spans="1:10" ht="21" x14ac:dyDescent="0.35">
      <c r="F41" s="44" t="s">
        <v>384</v>
      </c>
      <c r="I41" s="5" t="s">
        <v>301</v>
      </c>
    </row>
    <row r="42" spans="1:10" ht="21" x14ac:dyDescent="0.35">
      <c r="F42" s="39" t="s">
        <v>382</v>
      </c>
      <c r="I42" t="str">
        <f>CONCATENATE(F42,"|",F43)</f>
        <v>020401V03F02 มาตรฐาน ความเข้าใจที่ถูกต้องและการยอมรับของต่างประเทศที่มีต่อประเทศไทย|020401V04F02 การเข้าร่วมและมีบทบาทในองค์การระหว่างประเทศ</v>
      </c>
    </row>
    <row r="43" spans="1:10" ht="21" x14ac:dyDescent="0.35">
      <c r="F43" s="39" t="s">
        <v>383</v>
      </c>
    </row>
    <row r="44" spans="1:10" ht="21" x14ac:dyDescent="0.35">
      <c r="F44" s="19" t="s">
        <v>294</v>
      </c>
      <c r="I44" t="str">
        <f>CONCATENATE(F44,"|",F45)</f>
        <v>040201V01F01 มาตรฐานผลิตภัณฑ์และบริการทางการแพทย์|040201V01F02 มาตรฐานและวิธีการสอบเทียบเครื่องมือทางการแพทย์</v>
      </c>
    </row>
    <row r="45" spans="1:10" ht="21" x14ac:dyDescent="0.35">
      <c r="F45" s="19" t="s">
        <v>381</v>
      </c>
    </row>
    <row r="46" spans="1:10" ht="21" x14ac:dyDescent="0.35">
      <c r="F46" s="5" t="s">
        <v>380</v>
      </c>
      <c r="I46" s="5" t="s">
        <v>304</v>
      </c>
    </row>
    <row r="47" spans="1:10" ht="21" x14ac:dyDescent="0.35">
      <c r="F47" s="5" t="s">
        <v>379</v>
      </c>
      <c r="I47" t="str">
        <f>CONCATENATE(F47,"|",F48,"|",F49,"|",F50,"|",F51,"|",F52,"|",F53)</f>
        <v>040501V04F03 มาตรฐานสินค้าและผลิตภัณฑ์ที่เกี่ยวข้องกับอุตสาหกรรมความมั่นคง|040502V04F03 มาตรฐานสินค้าและผลิตภัณฑ์ที่เกี่ยวข้องกับอุตสาหกรรมความมั่นคง|050101V02F04 มาตรฐานของแหล่งท่องเที่ยว สินค้า และบริการ|050103V02F03 มาตรฐานสินค้าเป็นที่ยอมรับ|050103V04F04 ศักยภาพของผู้ประกอบการ วิสาหกิจชุมชน|050301V01F01 มาตรฐานและความปลอดภัยของสินค้าและบริการ|050601V03F01 มาตรฐานของแหล่งท่องเที่ยวและสิ่งอำนวยความสะดวก</v>
      </c>
    </row>
    <row r="48" spans="1:10" s="11" customFormat="1" ht="21" x14ac:dyDescent="0.35">
      <c r="A48"/>
      <c r="B48"/>
      <c r="C48"/>
      <c r="D48"/>
      <c r="E48"/>
      <c r="F48" s="5" t="s">
        <v>378</v>
      </c>
      <c r="G48"/>
      <c r="I48"/>
      <c r="J48"/>
    </row>
    <row r="49" spans="1:10" s="11" customFormat="1" ht="21" x14ac:dyDescent="0.35">
      <c r="A49"/>
      <c r="B49"/>
      <c r="C49"/>
      <c r="D49"/>
      <c r="E49"/>
      <c r="F49" s="5" t="s">
        <v>377</v>
      </c>
      <c r="G49"/>
      <c r="I49"/>
      <c r="J49"/>
    </row>
    <row r="50" spans="1:10" s="11" customFormat="1" ht="21" x14ac:dyDescent="0.35">
      <c r="A50"/>
      <c r="B50"/>
      <c r="C50"/>
      <c r="D50"/>
      <c r="E50"/>
      <c r="F50" s="37" t="s">
        <v>300</v>
      </c>
      <c r="G50"/>
      <c r="I50"/>
      <c r="J50"/>
    </row>
    <row r="51" spans="1:10" s="11" customFormat="1" ht="21" x14ac:dyDescent="0.35">
      <c r="A51"/>
      <c r="B51"/>
      <c r="C51"/>
      <c r="D51"/>
      <c r="E51"/>
      <c r="F51" s="37" t="s">
        <v>376</v>
      </c>
      <c r="G51"/>
      <c r="I51"/>
      <c r="J51"/>
    </row>
    <row r="52" spans="1:10" s="11" customFormat="1" ht="21" x14ac:dyDescent="0.35">
      <c r="A52"/>
      <c r="B52"/>
      <c r="C52"/>
      <c r="D52"/>
      <c r="E52"/>
      <c r="F52" s="5" t="s">
        <v>375</v>
      </c>
      <c r="G52"/>
      <c r="I52"/>
      <c r="J52"/>
    </row>
    <row r="53" spans="1:10" s="11" customFormat="1" ht="21" x14ac:dyDescent="0.35">
      <c r="A53"/>
      <c r="B53"/>
      <c r="C53"/>
      <c r="D53"/>
      <c r="E53"/>
      <c r="F53" s="5" t="s">
        <v>374</v>
      </c>
      <c r="G53"/>
      <c r="I53"/>
      <c r="J53"/>
    </row>
    <row r="54" spans="1:10" ht="21" x14ac:dyDescent="0.35">
      <c r="F54" s="37" t="s">
        <v>373</v>
      </c>
      <c r="I54" t="s">
        <v>402</v>
      </c>
    </row>
    <row r="55" spans="1:10" ht="21" x14ac:dyDescent="0.35">
      <c r="E55" s="5"/>
      <c r="F55" s="23" t="s">
        <v>372</v>
      </c>
    </row>
    <row r="56" spans="1:10" ht="21" x14ac:dyDescent="0.35">
      <c r="E56" s="5"/>
      <c r="F56" s="25" t="s">
        <v>369</v>
      </c>
      <c r="I56" t="str">
        <f>CONCATENATE(F56,"|",F57,"|",F58,"|",F59,"|",F60)</f>
        <v>080401V01F01 การเข้าถึงและใช้ประโยชน์จากข้อมูลของ SMEs|080401V01F03 การขึ้นทะเบียน SMEs|080401V02F01 ผู้ให้บริการทางธุรกิจ|080401V02F03 ระบบการประเมินศักยภาพ SMEs|080401V03F01 ประสิทธิภาพการบูรณาการร่วมกันระหว่างหน่วยงานรัฐและเอกชน</v>
      </c>
    </row>
    <row r="57" spans="1:10" ht="21" x14ac:dyDescent="0.35">
      <c r="E57" s="5"/>
      <c r="F57" s="25" t="s">
        <v>368</v>
      </c>
    </row>
    <row r="58" spans="1:10" ht="21" x14ac:dyDescent="0.35">
      <c r="E58" s="5"/>
      <c r="F58" s="25" t="s">
        <v>329</v>
      </c>
    </row>
    <row r="59" spans="1:10" ht="21" x14ac:dyDescent="0.35">
      <c r="E59" s="5"/>
      <c r="F59" s="25" t="s">
        <v>370</v>
      </c>
    </row>
    <row r="60" spans="1:10" ht="21" x14ac:dyDescent="0.35">
      <c r="E60" s="5"/>
      <c r="F60" s="25" t="s">
        <v>358</v>
      </c>
    </row>
    <row r="61" spans="1:10" ht="21" x14ac:dyDescent="0.35">
      <c r="E61" s="5"/>
      <c r="F61" s="25" t="s">
        <v>371</v>
      </c>
      <c r="I61" t="s">
        <v>403</v>
      </c>
    </row>
    <row r="62" spans="1:10" ht="21" x14ac:dyDescent="0.35">
      <c r="E62" s="5"/>
      <c r="F62" s="58" t="s">
        <v>366</v>
      </c>
    </row>
    <row r="63" spans="1:10" ht="21" x14ac:dyDescent="0.35">
      <c r="E63" s="5"/>
      <c r="F63" s="37" t="s">
        <v>365</v>
      </c>
      <c r="I63" s="5" t="s">
        <v>311</v>
      </c>
    </row>
    <row r="64" spans="1:10" ht="21" x14ac:dyDescent="0.35">
      <c r="E64" s="5"/>
      <c r="F64" s="44" t="s">
        <v>364</v>
      </c>
      <c r="G64" s="17"/>
      <c r="I64" s="5" t="s">
        <v>312</v>
      </c>
    </row>
    <row r="65" spans="5:9" ht="21" x14ac:dyDescent="0.35">
      <c r="E65" s="5"/>
      <c r="F65" s="29" t="s">
        <v>121</v>
      </c>
      <c r="I65" t="str">
        <f>CONCATENATE(F65,"|",F66,"|",F67)</f>
        <v>200101V01F02 ระบบข้อมูลดิจิทัล เพื่อวิเคราะห์ วางแผนตัดสินใจเชิงนโยบายและ หรือพัฒนาบริการต่าง ๆ ให้กับประชาชน|200101V02F01 การเชื่อมโยงข้อมูลระหว่างหน่วยงานของรัฐแบบเบ็ดเสร็จ|200101V04F02 การต่อยอดงานบริการให้เป็นรูปแบบการบริการออนไลน์</v>
      </c>
    </row>
    <row r="66" spans="5:9" ht="21" x14ac:dyDescent="0.35">
      <c r="E66" s="5"/>
      <c r="F66" s="29" t="s">
        <v>123</v>
      </c>
    </row>
    <row r="67" spans="5:9" ht="21" x14ac:dyDescent="0.35">
      <c r="E67" s="5"/>
      <c r="F67" s="29" t="s">
        <v>217</v>
      </c>
    </row>
    <row r="68" spans="5:9" ht="21" x14ac:dyDescent="0.35">
      <c r="E68" s="5"/>
      <c r="F68" s="5" t="s">
        <v>363</v>
      </c>
      <c r="I68" s="5" t="s">
        <v>363</v>
      </c>
    </row>
    <row r="69" spans="5:9" ht="21" x14ac:dyDescent="0.35">
      <c r="E69" s="5"/>
      <c r="F69" s="29" t="s">
        <v>362</v>
      </c>
      <c r="I69" t="s">
        <v>404</v>
      </c>
    </row>
    <row r="70" spans="5:9" ht="21" x14ac:dyDescent="0.35">
      <c r="E70" s="5"/>
      <c r="F70" s="29" t="s">
        <v>333</v>
      </c>
    </row>
    <row r="71" spans="5:9" ht="21" x14ac:dyDescent="0.35">
      <c r="E71" s="5"/>
      <c r="F71" s="5" t="s">
        <v>361</v>
      </c>
      <c r="I71" s="5" t="s">
        <v>361</v>
      </c>
    </row>
    <row r="72" spans="5:9" ht="21" x14ac:dyDescent="0.35">
      <c r="E72" s="5"/>
      <c r="F72" s="5" t="s">
        <v>360</v>
      </c>
      <c r="I72" s="5" t="s">
        <v>360</v>
      </c>
    </row>
    <row r="86" spans="7:12" x14ac:dyDescent="0.2">
      <c r="G86" s="18"/>
      <c r="H86" s="18"/>
      <c r="I86" s="18"/>
      <c r="J86" s="18"/>
      <c r="K86" s="18"/>
      <c r="L86" s="18"/>
    </row>
  </sheetData>
  <autoFilter ref="D1:F87">
    <sortState ref="D2:F87">
      <sortCondition ref="D1:D87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J59"/>
  <sheetViews>
    <sheetView topLeftCell="C1" zoomScaleNormal="100" workbookViewId="0">
      <selection activeCell="I37" activeCellId="8" sqref="I2 I11 I14 I19 I22 I24 I29 I33 I37"/>
    </sheetView>
  </sheetViews>
  <sheetFormatPr defaultRowHeight="14.25" x14ac:dyDescent="0.2"/>
  <cols>
    <col min="1" max="3" width="29.375" customWidth="1"/>
    <col min="4" max="5" width="40.625" customWidth="1"/>
    <col min="6" max="6" width="40.625" hidden="1" customWidth="1"/>
    <col min="7" max="7" width="29.375" customWidth="1"/>
    <col min="8" max="8" width="9.125" style="11"/>
    <col min="9" max="9" width="87.125" customWidth="1"/>
  </cols>
  <sheetData>
    <row r="1" spans="1:9" ht="21" x14ac:dyDescent="0.35">
      <c r="A1" s="6" t="s">
        <v>0</v>
      </c>
      <c r="B1" s="6" t="s">
        <v>1</v>
      </c>
      <c r="C1" s="7" t="s">
        <v>9</v>
      </c>
      <c r="D1" s="8" t="s">
        <v>10</v>
      </c>
      <c r="E1" s="9" t="s">
        <v>11</v>
      </c>
      <c r="F1" s="10" t="s">
        <v>13</v>
      </c>
    </row>
    <row r="2" spans="1:9" ht="21" x14ac:dyDescent="0.35">
      <c r="E2" s="51" t="s">
        <v>334</v>
      </c>
      <c r="F2" s="5"/>
      <c r="I2" t="str">
        <f>CONCATENATE(E2,"|",E3,"|",E4,"|",E5,"|",E6,"|",E7,"|",E8,"|",E9,"|",E10)</f>
        <v>030401V01F01 การรวมกลุ่มและพัฒนาศักยภาพของกลุ่มให้มีความพร้อมเพื่อการแปรรูป|030401V03F02 การบริหารสินค้าคงคลัง|030401V03F03 เทคโนโลยีการแปรรูป|030401V03F05 อุปกรณ์ เครื่องจักรกลเกษตรเพื่อแปรรูป ทดแทนแรงงานคน ทุ่นแรงคน|030401V03F06 ความหลากหลายของสินค้าและผลิตภัณฑ์พร้อมบรรจุภัณฑ์|030401V03F06 ความหลากหลายของสินค้าและผลิตภัณฑ์พร้อมบรรจุภัณฑ์|030401V03F07 การออกแบบพัฒนา/ใช้บรรจุภัณฑ์|030401V03F09 ศักยภาพผู้ประกอบการ|030401V05F02 องค์ความรู้/ความรู้ด้านการแปรรูป</v>
      </c>
    </row>
    <row r="3" spans="1:9" ht="21" x14ac:dyDescent="0.35">
      <c r="E3" s="51" t="s">
        <v>335</v>
      </c>
      <c r="F3" s="5"/>
    </row>
    <row r="4" spans="1:9" ht="21" x14ac:dyDescent="0.35">
      <c r="A4" s="5" t="s">
        <v>5</v>
      </c>
      <c r="B4" s="5"/>
      <c r="C4" s="5"/>
      <c r="D4" s="5" t="s">
        <v>239</v>
      </c>
      <c r="E4" s="29" t="s">
        <v>317</v>
      </c>
      <c r="F4" s="5" t="s">
        <v>334</v>
      </c>
    </row>
    <row r="5" spans="1:9" ht="21" x14ac:dyDescent="0.35">
      <c r="B5" s="5"/>
      <c r="C5" s="5"/>
      <c r="D5" s="5" t="s">
        <v>314</v>
      </c>
      <c r="E5" s="29" t="s">
        <v>318</v>
      </c>
      <c r="F5" s="5" t="s">
        <v>335</v>
      </c>
    </row>
    <row r="6" spans="1:9" ht="21" x14ac:dyDescent="0.35">
      <c r="B6" s="5"/>
      <c r="C6" s="5"/>
      <c r="D6" s="5" t="s">
        <v>18</v>
      </c>
      <c r="E6" s="29" t="s">
        <v>251</v>
      </c>
      <c r="F6" s="5" t="s">
        <v>271</v>
      </c>
    </row>
    <row r="7" spans="1:9" ht="21" x14ac:dyDescent="0.35">
      <c r="E7" s="51" t="s">
        <v>251</v>
      </c>
      <c r="F7" s="5"/>
    </row>
    <row r="8" spans="1:9" ht="21" x14ac:dyDescent="0.35">
      <c r="E8" s="51" t="s">
        <v>272</v>
      </c>
      <c r="F8" s="5"/>
    </row>
    <row r="9" spans="1:9" ht="21" x14ac:dyDescent="0.35">
      <c r="B9" s="5"/>
      <c r="C9" s="5"/>
      <c r="D9" s="5" t="s">
        <v>141</v>
      </c>
      <c r="E9" s="29" t="s">
        <v>252</v>
      </c>
      <c r="F9" s="5" t="s">
        <v>251</v>
      </c>
    </row>
    <row r="10" spans="1:9" ht="21" x14ac:dyDescent="0.35">
      <c r="E10" s="51" t="s">
        <v>336</v>
      </c>
      <c r="F10" s="5"/>
    </row>
    <row r="11" spans="1:9" ht="21" x14ac:dyDescent="0.35">
      <c r="B11" s="5"/>
      <c r="C11" s="5"/>
      <c r="D11" s="5" t="s">
        <v>142</v>
      </c>
      <c r="E11" s="28" t="s">
        <v>91</v>
      </c>
      <c r="F11" s="5" t="s">
        <v>272</v>
      </c>
      <c r="I11" t="str">
        <f>CONCATENATE(E11,"|",E12,"|",E13,)</f>
        <v>030501V03F03 เทคโนโลยีเพื่อพัฒนาเกษตรกร ให้เป็น Smart Farmer Young Smart Farmer Start Up|030501V04F04 แหล่งเงินทุนเพื่อขยายผลการใช้เทคโนโลยีอัจฉริยะ|030501V04F05 การแปรรูปผลิตภัณฑ์ให้มีคุณภาพ</v>
      </c>
    </row>
    <row r="12" spans="1:9" ht="21" x14ac:dyDescent="0.35">
      <c r="E12" s="59" t="s">
        <v>337</v>
      </c>
      <c r="F12" s="5"/>
    </row>
    <row r="13" spans="1:9" ht="21" x14ac:dyDescent="0.35">
      <c r="B13" s="5"/>
      <c r="C13" s="5"/>
      <c r="D13" s="5" t="s">
        <v>19</v>
      </c>
      <c r="E13" s="28" t="s">
        <v>319</v>
      </c>
      <c r="F13" s="5" t="s">
        <v>252</v>
      </c>
    </row>
    <row r="14" spans="1:9" ht="21" x14ac:dyDescent="0.35">
      <c r="B14" s="5"/>
      <c r="C14" s="5"/>
      <c r="D14" s="5" t="s">
        <v>315</v>
      </c>
      <c r="E14" s="30" t="s">
        <v>41</v>
      </c>
      <c r="F14" s="5" t="s">
        <v>336</v>
      </c>
      <c r="I14" t="str">
        <f>CONCATENATE(E14,"|",E15,"|",E16,"|",E17,"|",E18)</f>
        <v>040101V02F01 ศักยภาพผู้ประกอบการและบุคลากรที่เกี่ยวข้องกับอุตสาหกรรมชีวภาพ|040101V02F02 การสร้างมูลค่าเพิ่มจากวัตถุดิบชีวภาพ|040101V02F03 การต่อยอดงานวิจัยเพื่อสร้างต้นแบบผลิตภัณฑ์อุตสาหกรรมชีวภาพ|040101V02F04 ผลิตภัณฑ์อุตสาหกรรมชีวภาพที่สอดคล้องกับความต้องการตลาด|040101V02F05 ผลิตภาพของสถานประกอบการชีวภาพสู่โรงงานอัจฉริยะ ด้วยเทคโนโลยีสมัยใหม่</v>
      </c>
    </row>
    <row r="15" spans="1:9" ht="21" x14ac:dyDescent="0.35">
      <c r="B15" s="5"/>
      <c r="C15" s="5"/>
      <c r="D15" s="5" t="s">
        <v>148</v>
      </c>
      <c r="E15" s="30" t="s">
        <v>99</v>
      </c>
      <c r="F15" s="5" t="s">
        <v>337</v>
      </c>
    </row>
    <row r="16" spans="1:9" ht="21" x14ac:dyDescent="0.35">
      <c r="B16" s="5"/>
      <c r="C16" s="5"/>
      <c r="D16" s="5" t="s">
        <v>149</v>
      </c>
      <c r="E16" s="30" t="s">
        <v>100</v>
      </c>
      <c r="F16" s="5" t="s">
        <v>338</v>
      </c>
    </row>
    <row r="17" spans="2:9" ht="21" x14ac:dyDescent="0.35">
      <c r="B17" s="5"/>
      <c r="C17" s="5"/>
      <c r="D17" s="5" t="s">
        <v>316</v>
      </c>
      <c r="E17" s="30" t="s">
        <v>101</v>
      </c>
      <c r="F17" s="5" t="s">
        <v>262</v>
      </c>
    </row>
    <row r="18" spans="2:9" ht="21" x14ac:dyDescent="0.35">
      <c r="B18" s="5"/>
      <c r="C18" s="5"/>
      <c r="D18" s="5" t="s">
        <v>285</v>
      </c>
      <c r="E18" s="30" t="s">
        <v>133</v>
      </c>
      <c r="F18" s="5" t="s">
        <v>339</v>
      </c>
    </row>
    <row r="19" spans="2:9" ht="21" x14ac:dyDescent="0.35">
      <c r="B19" s="5"/>
      <c r="C19" s="5"/>
      <c r="D19" s="5" t="s">
        <v>286</v>
      </c>
      <c r="E19" s="23" t="s">
        <v>255</v>
      </c>
      <c r="F19" s="5" t="s">
        <v>263</v>
      </c>
      <c r="I19" t="str">
        <f>CONCATENATE(E19,"|",E20,"|",E21)</f>
        <v>040201V03F01 การสร้างและพัฒนาผู้ผลิตในอุตสาหกรรมเครื่องมือแพทย์|040201V03F03 การต่อยอดงานวิจัยไปสู่การผลิตเชิงพาณิชย์|040201V04F04 การส่งเสริมอุตสาหกรรมและบริการที่เกี่ยวเนื่องกับอุตสาหกรรมบริการทางการแพทย์</v>
      </c>
    </row>
    <row r="20" spans="2:9" ht="21" x14ac:dyDescent="0.35">
      <c r="B20" s="5"/>
      <c r="C20" s="5"/>
      <c r="D20" s="5" t="s">
        <v>155</v>
      </c>
      <c r="E20" s="23" t="s">
        <v>256</v>
      </c>
      <c r="F20" s="5" t="s">
        <v>340</v>
      </c>
    </row>
    <row r="21" spans="2:9" ht="21" x14ac:dyDescent="0.35">
      <c r="E21" s="60" t="s">
        <v>338</v>
      </c>
      <c r="F21" s="5"/>
    </row>
    <row r="22" spans="2:9" ht="21" x14ac:dyDescent="0.35">
      <c r="B22" s="5"/>
      <c r="C22" s="5"/>
      <c r="D22" s="5" t="s">
        <v>287</v>
      </c>
      <c r="E22" s="26" t="s">
        <v>320</v>
      </c>
      <c r="F22" s="5" t="s">
        <v>341</v>
      </c>
      <c r="I22" t="str">
        <f>CONCATENATE(E22,"|",E23)</f>
        <v>040301V02F01 ขีดความสามารถผู้ประกอบการเทคโนโลยีดิจิทัล รวมถึงผู้ผลิตเครื่องจักรกลอัตโนมัติ และผู้ให้บริการออกแบบระบบเครื่องจักรอัตโนมัติในระดับประเทศ และในส่วนภูมิภาค|040301V02F02 Startups และพัฒนาธุรกิจใหม่</v>
      </c>
    </row>
    <row r="23" spans="2:9" ht="21" x14ac:dyDescent="0.35">
      <c r="B23" s="5"/>
      <c r="C23" s="5"/>
      <c r="D23" s="5" t="s">
        <v>28</v>
      </c>
      <c r="E23" s="26" t="s">
        <v>321</v>
      </c>
      <c r="F23" s="5" t="s">
        <v>235</v>
      </c>
    </row>
    <row r="24" spans="2:9" ht="21" x14ac:dyDescent="0.35">
      <c r="E24" s="46" t="s">
        <v>262</v>
      </c>
      <c r="F24" s="5"/>
      <c r="I24" t="str">
        <f>CONCATENATE(E24,"|",E25,"|",E26,"|",E27,"|",E28)</f>
        <v>040401V02F01 ขีดความสามารถด้านการซ่อมบำรุงของอุตสาหกรรมภายในประเทศ และความร่วมมือด้านธุรกิจกับหุ้นส่วนต่างชาติที่มีองค์ความรู้และเทคโนโลยี|040401V02F02 ขีดความสามารถของกิจการซ่อมบำรุงอากาศยานในระดับสากล|040401V04F02 ผู้ประกอบการและบุคลากรในอุตสาหกรรมการซ่อมบำรุงอากาศยาน|040401V04F04 บุคลากรเชี่ยวชาญเฉพาะด้านและดึงดูดผู้เชียวชาญจากต่างประเทศ|040401V05F04 เครือข่ายกิจการซ่อมบำรุงอากาศยานสู่การพัฒนาคลัสเตอร์อุตสาหกรรมอากาศยาน การพัฒนาอุตสาหกรรมต่อเนื่อง</v>
      </c>
    </row>
    <row r="25" spans="2:9" ht="21" x14ac:dyDescent="0.35">
      <c r="E25" s="46" t="s">
        <v>339</v>
      </c>
      <c r="F25" s="5"/>
    </row>
    <row r="26" spans="2:9" ht="21" x14ac:dyDescent="0.35">
      <c r="E26" s="46" t="s">
        <v>263</v>
      </c>
      <c r="F26" s="5"/>
    </row>
    <row r="27" spans="2:9" ht="21" x14ac:dyDescent="0.35">
      <c r="E27" s="46" t="s">
        <v>340</v>
      </c>
      <c r="F27" s="5"/>
    </row>
    <row r="28" spans="2:9" ht="21" x14ac:dyDescent="0.35">
      <c r="E28" s="46" t="s">
        <v>341</v>
      </c>
      <c r="F28" s="5"/>
    </row>
    <row r="29" spans="2:9" ht="21" x14ac:dyDescent="0.35">
      <c r="B29" s="5"/>
      <c r="C29" s="5"/>
      <c r="D29" s="5" t="s">
        <v>161</v>
      </c>
      <c r="E29" s="27" t="s">
        <v>227</v>
      </c>
      <c r="F29" s="5" t="s">
        <v>342</v>
      </c>
      <c r="I29" t="str">
        <f>CONCATENATE(E29,"|",E30,"|",E31,"|",E32)</f>
        <v>040402V03F01 ศักยภาพผู้ประกอบการ บุคลากร และแรงงาน|040402V03F03 การผลักดันการเปลี่ยนผ่านอุตสาหกรรมยานยนต์ไปสู่ยานยนต์ไฟฟ้า ยานยนต์อัตโนมัติ และชิ้นส่วนอากาศยาน|040402V03F04 การเพิ่มผลิตภาพการผลิตของอุตสาหกรรมยานยนต์และชิ้นส่วนอากาศยาน|040402V06F05 เครือข่ายความร่วมมือกับภาคอุตสาหกรรมชิ้นส่วนอากาศยานและยานยนต์ไฟฟ้า</v>
      </c>
    </row>
    <row r="30" spans="2:9" ht="21" x14ac:dyDescent="0.35">
      <c r="B30" s="5"/>
      <c r="C30" s="5"/>
      <c r="D30" s="5" t="s">
        <v>288</v>
      </c>
      <c r="E30" s="27" t="s">
        <v>229</v>
      </c>
      <c r="F30" s="5" t="s">
        <v>343</v>
      </c>
    </row>
    <row r="31" spans="2:9" ht="21" x14ac:dyDescent="0.35">
      <c r="B31" s="5"/>
      <c r="C31" s="5"/>
      <c r="D31" s="5"/>
      <c r="E31" s="27" t="s">
        <v>265</v>
      </c>
      <c r="F31" s="5" t="s">
        <v>344</v>
      </c>
    </row>
    <row r="32" spans="2:9" ht="21" x14ac:dyDescent="0.35">
      <c r="E32" s="61" t="s">
        <v>235</v>
      </c>
      <c r="F32" s="5"/>
    </row>
    <row r="33" spans="1:10" ht="21" x14ac:dyDescent="0.35">
      <c r="E33" s="53" t="s">
        <v>342</v>
      </c>
      <c r="F33" s="5"/>
      <c r="I33" t="str">
        <f>CONCATENATE(E33,"|",E34,"|",E35,"|",E36)</f>
        <v>070101V01F01 ประสิทธิภาพของกระบวนการผลิต เทคโนโลยี ระบบโซ่ความเย็น ของภาคเกษตร|070101V01F02 เครือข่ายเชื่อมโยงแหล่งวัตถุดิบ เทคโนโลยี e-logistic การบริหารองค์กรแบบมืออาชีพ ของภาคอุตสาหกรรม|070101V01F03 การจัดการความเสี่ยงของสินค้าคงคลัง|070101V01F04 เครือข่ายและผู้ให้บริการโลจิสติกส์ที่มีมาตรฐานและมีความปลอดภัยเพื่อรองรับภาคเกษตรและภาคอุตสาหกรรม</v>
      </c>
    </row>
    <row r="34" spans="1:10" ht="21" x14ac:dyDescent="0.35">
      <c r="B34" s="5"/>
      <c r="C34" s="5"/>
      <c r="D34" s="5"/>
      <c r="E34" s="38" t="s">
        <v>322</v>
      </c>
      <c r="F34" s="5" t="s">
        <v>345</v>
      </c>
    </row>
    <row r="35" spans="1:10" ht="21" x14ac:dyDescent="0.35">
      <c r="E35" s="53" t="s">
        <v>343</v>
      </c>
      <c r="F35" s="5"/>
    </row>
    <row r="36" spans="1:10" ht="21" x14ac:dyDescent="0.35">
      <c r="B36" s="5"/>
      <c r="C36" s="5"/>
      <c r="D36" s="5"/>
      <c r="E36" s="38" t="s">
        <v>323</v>
      </c>
      <c r="F36" s="5" t="s">
        <v>346</v>
      </c>
    </row>
    <row r="37" spans="1:10" ht="21" x14ac:dyDescent="0.35">
      <c r="B37" s="5"/>
      <c r="C37" s="5"/>
      <c r="D37" s="5"/>
      <c r="E37" s="57" t="s">
        <v>324</v>
      </c>
      <c r="F37" s="5" t="s">
        <v>347</v>
      </c>
      <c r="I37" t="str">
        <f>CONCATENATE(E37,"|",E38,"|",E39,"|",E40,"|",E41)</f>
        <v>080101V01F01 จิตวิญญาณ/แรงบันดาลใจ/mindset/ความสามารถในการปรับตัวการเป็นผู้ประกอบการ|080101V01F02 ความรู้/ทักษะการดำเนินธุรกิจ|080101V01F03 เครือข่ายธุรกิจ|080101V02F03 การทดสอบตลาด|080101V03F01 แหล่งเงินทุนทางเลือก</v>
      </c>
    </row>
    <row r="38" spans="1:10" ht="21" x14ac:dyDescent="0.35">
      <c r="B38" s="5"/>
      <c r="C38" s="5"/>
      <c r="D38" s="5"/>
      <c r="E38" s="57" t="s">
        <v>325</v>
      </c>
      <c r="F38" s="5" t="s">
        <v>348</v>
      </c>
    </row>
    <row r="39" spans="1:10" ht="21" x14ac:dyDescent="0.35">
      <c r="E39" s="62" t="s">
        <v>344</v>
      </c>
      <c r="F39" s="5"/>
    </row>
    <row r="40" spans="1:10" ht="21" x14ac:dyDescent="0.35">
      <c r="E40" s="62" t="s">
        <v>345</v>
      </c>
      <c r="F40" s="5"/>
    </row>
    <row r="41" spans="1:10" ht="21" x14ac:dyDescent="0.35">
      <c r="B41" s="5"/>
      <c r="C41" s="5"/>
      <c r="D41" s="5"/>
      <c r="E41" s="57" t="s">
        <v>326</v>
      </c>
      <c r="F41" s="5" t="s">
        <v>349</v>
      </c>
    </row>
    <row r="42" spans="1:10" ht="21" x14ac:dyDescent="0.35">
      <c r="B42" s="5"/>
      <c r="C42" s="5"/>
      <c r="D42" s="5"/>
      <c r="E42" s="26" t="s">
        <v>178</v>
      </c>
      <c r="F42" s="5" t="s">
        <v>350</v>
      </c>
      <c r="I42" t="str">
        <f>CONCATENATE(E42,"|",E43,"|",E44)</f>
        <v>080102V01F02 การเลือกใช้/เข้าถึง/ใช้เทคโนโลยี/ดิจิทัลที่เหมาะสมกับธุรกิจ|080102V02F01 ปริมาณ คุณภาพ และความสามารถ|080102V02F02 SMEs รับรู้และสามารถเข้าถึงได้</v>
      </c>
    </row>
    <row r="43" spans="1:10" ht="21" x14ac:dyDescent="0.35">
      <c r="E43" s="26" t="s">
        <v>327</v>
      </c>
      <c r="F43" s="5" t="s">
        <v>351</v>
      </c>
    </row>
    <row r="44" spans="1:10" ht="21" x14ac:dyDescent="0.35">
      <c r="E44" s="26" t="s">
        <v>328</v>
      </c>
      <c r="F44" s="5" t="s">
        <v>352</v>
      </c>
    </row>
    <row r="45" spans="1:10" ht="21" x14ac:dyDescent="0.35">
      <c r="E45" s="12" t="s">
        <v>346</v>
      </c>
      <c r="I45" s="13" t="s">
        <v>346</v>
      </c>
    </row>
    <row r="46" spans="1:10" ht="21" x14ac:dyDescent="0.35">
      <c r="E46" s="54" t="s">
        <v>347</v>
      </c>
      <c r="I46" t="str">
        <f>CONCATENATE(E46,"|",E47,"|",E48)</f>
        <v>080301V01F01 ความรู้ ทักษะ|080301V01F02 ความสามารถในการบริหารจัดการ|080301V01F03 การเข้าถึงตลาด</v>
      </c>
    </row>
    <row r="47" spans="1:10" s="11" customFormat="1" ht="21" x14ac:dyDescent="0.35">
      <c r="A47"/>
      <c r="B47"/>
      <c r="C47"/>
      <c r="D47"/>
      <c r="E47" s="54" t="s">
        <v>348</v>
      </c>
      <c r="F47"/>
      <c r="G47"/>
      <c r="I47"/>
      <c r="J47"/>
    </row>
    <row r="48" spans="1:10" s="11" customFormat="1" ht="21" x14ac:dyDescent="0.35">
      <c r="A48"/>
      <c r="B48"/>
      <c r="C48"/>
      <c r="D48"/>
      <c r="E48" s="54" t="s">
        <v>349</v>
      </c>
      <c r="F48"/>
      <c r="G48"/>
      <c r="I48"/>
      <c r="J48"/>
    </row>
    <row r="49" spans="1:10" s="11" customFormat="1" ht="21" x14ac:dyDescent="0.35">
      <c r="A49"/>
      <c r="B49"/>
      <c r="C49"/>
      <c r="D49"/>
      <c r="E49" s="12" t="s">
        <v>350</v>
      </c>
      <c r="F49"/>
      <c r="G49"/>
      <c r="I49" s="13" t="s">
        <v>350</v>
      </c>
      <c r="J49"/>
    </row>
    <row r="50" spans="1:10" s="11" customFormat="1" ht="21" x14ac:dyDescent="0.35">
      <c r="A50"/>
      <c r="B50"/>
      <c r="C50"/>
      <c r="D50"/>
      <c r="E50" s="5" t="s">
        <v>329</v>
      </c>
      <c r="F50" s="5" t="s">
        <v>311</v>
      </c>
      <c r="G50"/>
      <c r="I50" s="13" t="s">
        <v>329</v>
      </c>
      <c r="J50"/>
    </row>
    <row r="51" spans="1:10" s="11" customFormat="1" ht="21" x14ac:dyDescent="0.35">
      <c r="A51"/>
      <c r="B51"/>
      <c r="C51"/>
      <c r="D51"/>
      <c r="E51" s="12" t="s">
        <v>351</v>
      </c>
      <c r="F51"/>
      <c r="G51"/>
      <c r="I51" s="13" t="s">
        <v>351</v>
      </c>
      <c r="J51"/>
    </row>
    <row r="52" spans="1:10" ht="21" x14ac:dyDescent="0.35">
      <c r="E52" s="12" t="s">
        <v>352</v>
      </c>
      <c r="I52" s="13" t="s">
        <v>352</v>
      </c>
    </row>
    <row r="53" spans="1:10" ht="21" x14ac:dyDescent="0.35">
      <c r="E53" s="26" t="s">
        <v>330</v>
      </c>
      <c r="F53" s="5"/>
      <c r="I53" s="63" t="str">
        <f>CONCATENATE(E53,"|",E54,"|",E55)</f>
        <v>160201V01F02 การสืบสาน สร้างมูลค่าเพิ่ม และต่อยอดภูมิปัญญาท้องถิ่น|160201V01F04 การยกระดับผู้ผลิต ผู้ประกอบการ|160201V02F02 การพัฒนาผลิตภัณฑ์ตามความต้องการตลาดและกลุ่มเป้าหมายเฉพาะ</v>
      </c>
    </row>
    <row r="54" spans="1:10" ht="21" x14ac:dyDescent="0.35">
      <c r="E54" s="26" t="s">
        <v>331</v>
      </c>
      <c r="F54" s="5"/>
    </row>
    <row r="55" spans="1:10" ht="21" x14ac:dyDescent="0.35">
      <c r="E55" s="26" t="s">
        <v>332</v>
      </c>
      <c r="F55" s="5"/>
    </row>
    <row r="56" spans="1:10" ht="21" x14ac:dyDescent="0.35">
      <c r="E56" s="12" t="s">
        <v>311</v>
      </c>
      <c r="I56" s="12" t="s">
        <v>311</v>
      </c>
    </row>
    <row r="57" spans="1:10" ht="21" x14ac:dyDescent="0.35">
      <c r="E57" s="5" t="s">
        <v>218</v>
      </c>
      <c r="F57" s="5"/>
      <c r="I57" s="5" t="s">
        <v>405</v>
      </c>
    </row>
    <row r="58" spans="1:10" ht="21" x14ac:dyDescent="0.35">
      <c r="E58" s="5" t="s">
        <v>219</v>
      </c>
      <c r="F58" s="5"/>
    </row>
    <row r="59" spans="1:10" ht="21" x14ac:dyDescent="0.35">
      <c r="E59" s="5" t="s">
        <v>333</v>
      </c>
      <c r="F59" s="5"/>
      <c r="I59" t="s">
        <v>333</v>
      </c>
    </row>
  </sheetData>
  <autoFilter ref="E1:E59">
    <sortState ref="A2:F61">
      <sortCondition ref="E1:E6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รวม</vt:lpstr>
      <vt:lpstr>กรมโรงงาน</vt:lpstr>
      <vt:lpstr>อ้อยและน้ำตาล</vt:lpstr>
      <vt:lpstr>สป.อก</vt:lpstr>
      <vt:lpstr>เหมืองแร่</vt:lpstr>
      <vt:lpstr>สถาบันยานยนต์</vt:lpstr>
      <vt:lpstr>เศรษฐกิจอุตสาหกรรม</vt:lpstr>
      <vt:lpstr>มาตรฐานอุตสาหกรรม</vt:lpstr>
      <vt:lpstr>กรมส่งเสริมอุตสาหกรรม</vt:lpstr>
      <vt:lpstr>สภาอุต</vt:lpstr>
      <vt:lpstr>ไอเอสโอ</vt:lpstr>
      <vt:lpstr>เพิ่มผล</vt:lpstr>
      <vt:lpstr>อาหาร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 high</dc:creator>
  <cp:lastModifiedBy>Sanguanlak Saengao</cp:lastModifiedBy>
  <dcterms:created xsi:type="dcterms:W3CDTF">2022-06-13T00:32:31Z</dcterms:created>
  <dcterms:modified xsi:type="dcterms:W3CDTF">2022-06-20T11:33:39Z</dcterms:modified>
</cp:coreProperties>
</file>